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<sst xmlns="http://schemas.openxmlformats.org/spreadsheetml/2006/main" count="386" uniqueCount="366">
  <si>
    <t>000 2 00 00000 00 0000 000</t>
  </si>
  <si>
    <t>ДОХОДЫ - всего</t>
  </si>
  <si>
    <t>000 100 00000 00 0000 000</t>
  </si>
  <si>
    <t>Единый сельскохозяйственный налог</t>
  </si>
  <si>
    <t>Единый налог на вменённый доход для отдельных видов деятельности</t>
  </si>
  <si>
    <t>НАЛОГОВЫЕ И НЕНАЛОГОВЫЕ  ДОХОДЫ</t>
  </si>
  <si>
    <t>000 1 01 00000 00 0000 000</t>
  </si>
  <si>
    <t>000 1 01 02000 01 0000 110</t>
  </si>
  <si>
    <t>Налог на доходы физических лиц</t>
  </si>
  <si>
    <t>000 1 01 02010 01 0000 110</t>
  </si>
  <si>
    <t>000 1 01 02020 01 0000 110</t>
  </si>
  <si>
    <t>000 1 05 00000 00 0000 000</t>
  </si>
  <si>
    <t>Налоги на совокупный доход</t>
  </si>
  <si>
    <t>000 1 08 00000 00 0000 000</t>
  </si>
  <si>
    <t>Государственная пошлина</t>
  </si>
  <si>
    <t>000 1 08 07150 01 0000 110</t>
  </si>
  <si>
    <t>Государственная пошлина за выдачу разрешения на установку рекламной  конструкции</t>
  </si>
  <si>
    <t>000 1 08 03010 01 0000 110</t>
  </si>
  <si>
    <t>Государственная пошлина по делам, рассматриваемым  в судах общей юрисдикции, мировыми судьями ( 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</si>
  <si>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</si>
  <si>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</si>
  <si>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</si>
  <si>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</si>
  <si>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</si>
  <si>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</si>
  <si>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</si>
  <si>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</si>
  <si>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</si>
  <si>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</si>
  <si>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Налоги на прибыль, доходы</t>
  </si>
  <si>
    <t>Иные межбюджетные трансферты</t>
  </si>
  <si>
    <t>000 1 01 02040 01 0000 110</t>
  </si>
  <si>
    <t>000  1 05 02010 02 0000 110</t>
  </si>
  <si>
    <t>000 1 05 03010 01 0000 110</t>
  </si>
  <si>
    <t>000 1 12 01010 01 0000 120</t>
  </si>
  <si>
    <t>Плата за выбросы 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</si>
  <si>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</si>
  <si>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</si>
  <si>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</si>
  <si>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</si>
  <si>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</si>
  <si>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размещений отходов производства и потребления</t>
  </si>
  <si>
    <t>000  1 05 02000 02 0000 110</t>
  </si>
  <si>
    <t>000 1 05 03000 01 0000 110</t>
  </si>
  <si>
    <t>000 1 08 03000 01 0000 110</t>
  </si>
  <si>
    <t xml:space="preserve">Государственная пошлина по делам, рассматриваемым  в судах общей юрисдикции, мировыми судьями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</si>
  <si>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</si>
  <si>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</si>
  <si>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</si>
  <si>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</si>
  <si>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</si>
  <si>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000 1 11 05070 00 0000 120</t>
  </si>
  <si>
    <t>000 1 12 01000 01 0000 120</t>
  </si>
  <si>
    <t>Плата за негативное воздействие на окружающую среду</t>
  </si>
  <si>
    <t>000 1 14 06000 00 0000 430</t>
  </si>
  <si>
    <t>000 1 14 06010 00 0000 430</t>
  </si>
  <si>
    <t xml:space="preserve">Доходы от продажи земельных участков, государственная  собственность на котрые не разграничена </t>
  </si>
  <si>
    <t>000 1 05 04000 02 0000 110</t>
  </si>
  <si>
    <t>Налог, взимаемый  в связи с применением патентной системы налогообложения</t>
  </si>
  <si>
    <t>000 1 01 02030 01 0000 110</t>
  </si>
  <si>
    <t>Налог на доходы физических лиц  с доходов, полученных физическими лицами в соответствии со статьёй  228 Налогового кодекса Российской Федерации</t>
  </si>
  <si>
    <t>Дотации на выравнивание бюджетной обеспеченности</t>
  </si>
  <si>
    <t>Субвенции бюджетам   на государственную регистрацию актов гражданского состояния</t>
  </si>
  <si>
    <t>Прочие субвенции</t>
  </si>
  <si>
    <t>по группам, подгруппам, статьям, подстатьям и элементам доходов классификации доходов</t>
  </si>
  <si>
    <t>Код бюджетной классификации Российской Федерации</t>
  </si>
  <si>
    <t>Наименование дохода</t>
  </si>
  <si>
    <t>Сумма, тыс. руб.</t>
  </si>
  <si>
    <t>Налог на доходы физических лиц  с доходов 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кабинеты, и других лиц,занимающихся частной практикой в соответствии со статьёй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</si>
  <si>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 иностранными гражданами, осуществляющими трудовую деятельность по найму на основании патента в соответствии со статьёй 227.1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</si>
  <si>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</si>
  <si>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</si>
  <si>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</si>
  <si>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</si>
  <si>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</si>
  <si>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</si>
  <si>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земельных участков, находящихся в государственной и муниципальной собственности</t>
  </si>
  <si>
    <t>Субсидии  бюджетам бюджетной системы Российской Федерации (межбюджетные субсидии)</t>
  </si>
  <si>
    <t>Субвенции бюджетам муниципальных образований на 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</si>
  <si>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 xml:space="preserve"> Прогнозируемые доходы местного бюджета </t>
  </si>
  <si>
    <t xml:space="preserve">" О бюджете муниципального образования </t>
  </si>
  <si>
    <t>Субвенции бюджетам 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</si>
  <si>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t>000 103 00000 00 0000 000</t>
  </si>
  <si>
    <t>Налоги на товары (работы, услуги), реализуемые на территории Российской Федерации</t>
  </si>
  <si>
    <t xml:space="preserve">000 1 03 02000 01 0000 110 </t>
  </si>
  <si>
    <t>Акцизы по подакцизным 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</si>
  <si>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</si>
  <si>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</si>
  <si>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</si>
  <si>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</si>
  <si>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</si>
  <si>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</si>
  <si>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</si>
  <si>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</si>
  <si>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000 1 12 01041 01 0000 120</t>
  </si>
  <si>
    <t xml:space="preserve">Плата за размещение отходов производства </t>
  </si>
  <si>
    <r>
      <t xml:space="preserve">000 2 02 </t>
    </r>
    <r>
      <rPr>
        <sz val="10"/>
        <color indexed="8"/>
        <rFont val="Times New Roman"/>
        <family val="1"/>
      </rPr>
      <t xml:space="preserve">15001 </t>
    </r>
    <r>
      <rPr>
        <sz val="10"/>
        <rFont val="Times New Roman"/>
        <family val="1"/>
      </rPr>
      <t>00 0000 150</t>
    </r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</si>
  <si>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35930</t>
    </r>
    <r>
      <rPr>
        <sz val="10"/>
        <rFont val="Times New Roman"/>
        <family val="1"/>
      </rPr>
      <t xml:space="preserve"> 00 0000 150</t>
    </r>
  </si>
  <si>
    <r>
      <t xml:space="preserve">000 2 02 </t>
    </r>
    <r>
      <rPr>
        <sz val="10"/>
        <color indexed="8"/>
        <rFont val="Times New Roman"/>
        <family val="1"/>
      </rPr>
      <t>30029</t>
    </r>
    <r>
      <rPr>
        <sz val="10"/>
        <rFont val="Times New Roman"/>
        <family val="1"/>
      </rPr>
      <t xml:space="preserve"> 00 0000 150</t>
    </r>
  </si>
  <si>
    <r>
      <t xml:space="preserve">000 2 02 </t>
    </r>
    <r>
      <rPr>
        <sz val="10"/>
        <color indexed="8"/>
        <rFont val="Times New Roman"/>
        <family val="1"/>
      </rPr>
      <t xml:space="preserve">35082 </t>
    </r>
    <r>
      <rPr>
        <sz val="10"/>
        <rFont val="Times New Roman"/>
        <family val="1"/>
      </rPr>
      <t>00 0000 150</t>
    </r>
  </si>
  <si>
    <t>000 2 02 35120 00 0000 150</t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</si>
  <si>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rFont val="Times New Roman"/>
        <family val="1"/>
      </rPr>
      <t>00 0000 150</t>
    </r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</si>
  <si>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</si>
  <si>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r>
      <t xml:space="preserve">000 2 02 </t>
    </r>
    <r>
      <rPr>
        <b/>
        <sz val="10"/>
        <color indexed="8"/>
        <rFont val="Times New Roman"/>
        <family val="1"/>
      </rPr>
      <t>10000</t>
    </r>
    <r>
      <rPr>
        <b/>
        <sz val="10"/>
        <rFont val="Times New Roman"/>
        <family val="1"/>
      </rPr>
      <t xml:space="preserve"> 00 0000 150</t>
    </r>
  </si>
  <si>
    <r>
      <t>Дотации бюджетам</t>
    </r>
    <r>
      <rPr>
        <b/>
        <sz val="10"/>
        <color indexed="8"/>
        <rFont val="Times New Roman"/>
        <family val="1"/>
      </rPr>
      <t xml:space="preserve"> бюджетной системы Российской Федерации</t>
    </r>
  </si>
  <si>
    <r>
      <t xml:space="preserve">000 2 02 </t>
    </r>
    <r>
      <rPr>
        <b/>
        <sz val="10"/>
        <color indexed="8"/>
        <rFont val="Times New Roman"/>
        <family val="1"/>
      </rPr>
      <t>20000</t>
    </r>
    <r>
      <rPr>
        <b/>
        <sz val="10"/>
        <rFont val="Times New Roman"/>
        <family val="1"/>
      </rPr>
      <t xml:space="preserve"> 00 0000 150</t>
    </r>
  </si>
  <si>
    <r>
      <t xml:space="preserve">000 2 02 </t>
    </r>
    <r>
      <rPr>
        <b/>
        <sz val="10"/>
        <color indexed="8"/>
        <rFont val="Times New Roman"/>
        <family val="1"/>
      </rPr>
      <t>30000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00 0000 150</t>
    </r>
  </si>
  <si>
    <r>
      <t xml:space="preserve">Субвенции бюджетам </t>
    </r>
    <r>
      <rPr>
        <b/>
        <sz val="10"/>
        <color indexed="8"/>
        <rFont val="Times New Roman"/>
        <family val="1"/>
      </rPr>
      <t>бюджетной системы Российской Федерации</t>
    </r>
  </si>
  <si>
    <r>
      <t xml:space="preserve">000 2 02 </t>
    </r>
    <r>
      <rPr>
        <b/>
        <sz val="10"/>
        <color indexed="8"/>
        <rFont val="Times New Roman"/>
        <family val="1"/>
      </rPr>
      <t>40000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00 0000 150</t>
    </r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</si>
  <si>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</si>
  <si>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</si>
  <si>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Прочие поступления от использования имущества , находящегося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</si>
  <si>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000 1 11 09040 00 0000 120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</si>
  <si>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</si>
  <si>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</si>
  <si>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</si>
  <si>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</si>
  <si>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</si>
  <si>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</si>
  <si>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</si>
  <si>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</si>
  <si>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</si>
  <si>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</si>
  <si>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</si>
  <si>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</si>
  <si>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</si>
  <si>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</si>
  <si>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</si>
  <si>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</si>
  <si>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</si>
  <si>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</si>
  <si>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</si>
  <si>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000 1 16 01050 01 0000 140</t>
  </si>
  <si>
    <t>000 1 16 01060 01 0000 140</t>
  </si>
  <si>
    <t>000 1 16 01063 01 0000 140</t>
  </si>
  <si>
    <t>000 1 16 01070 01 0000 140</t>
  </si>
  <si>
    <t>000 1 16 01073 01 0000 140</t>
  </si>
  <si>
    <t>000 1 16 01080 01 0000 140</t>
  </si>
  <si>
    <t>000 1 16 01083 01 0000 140</t>
  </si>
  <si>
    <t>000 1 16 01140 01 0000 140</t>
  </si>
  <si>
    <t>000 1 16 01143 01 0000 140</t>
  </si>
  <si>
    <t>000 1 16 01170 01 0000 140</t>
  </si>
  <si>
    <t>000 1 16 01173 01 0000 140</t>
  </si>
  <si>
    <t>000 1 16 01190 01 0000 140</t>
  </si>
  <si>
    <t>000 1 16 01193 01 0000 140</t>
  </si>
  <si>
    <t>000 1 16 01200 01 0000 140</t>
  </si>
  <si>
    <t>000 1 16 01203 01 0000 140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</si>
  <si>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</si>
  <si>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</si>
  <si>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</si>
  <si>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</si>
  <si>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</si>
  <si>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</si>
  <si>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</si>
  <si>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                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</si>
  <si>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</si>
  <si>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</si>
  <si>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</si>
  <si>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</si>
  <si>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</si>
  <si>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</si>
  <si>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000 2 02 25497 00 0000 150</t>
  </si>
  <si>
    <t>Субсидии бюджетам на реализацию мероприятий по обеспечению жильём молодых семей</t>
  </si>
  <si>
    <t>000 2 02 29999 00 0000 150</t>
  </si>
  <si>
    <t>Прочие субсидии</t>
  </si>
  <si>
    <t>Субвенции бюджетам на проведение Всероссийской переписи населения 2020 года</t>
  </si>
  <si>
    <t>000 2 02 35469 00 0000 150</t>
  </si>
  <si>
    <t>Западнодвинский муниципальный округ Тверской области</t>
  </si>
  <si>
    <t>000 1 06 00000 00 0000 000</t>
  </si>
  <si>
    <t>Налоги на имущество</t>
  </si>
  <si>
    <t>Налог на имущество физических лиц</t>
  </si>
  <si>
    <t>000 1 06 01020 14 0000 110</t>
  </si>
  <si>
    <t xml:space="preserve">000 1 06 01000 00 0000 110 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</si>
  <si>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</si>
  <si>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</si>
  <si>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</si>
  <si>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</si>
  <si>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</si>
  <si>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 xml:space="preserve">000 1 06 06032 14 0000 110 </t>
  </si>
  <si>
    <t>Земельный налог с организаций, обладающих земельным участком, расположенным в границах муниципальных округов</t>
  </si>
  <si>
    <t>000 1 06 06040 00 0000 110</t>
  </si>
  <si>
    <t>Земельный налог с физических лиц</t>
  </si>
  <si>
    <t>000 1 06 06042 14 0000 110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</si>
  <si>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</si>
  <si>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000 1 11 05012 14 0000 120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</si>
  <si>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</si>
  <si>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000 1 11 05034 14 0000 120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</si>
  <si>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</si>
  <si>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</si>
  <si>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000 1 11 05074 14 0000 120</t>
  </si>
  <si>
    <t>Доходы от сдачи в аренду имущества, составляющего  казну  муниципальных округов (за исключением земельных участков)</t>
  </si>
  <si>
    <t>000 1 11 07014 14 0000 120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</si>
  <si>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</si>
  <si>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000 1 11 09044 14 0000 120</t>
  </si>
  <si>
    <t>Доходы от оказания платных услуг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</si>
  <si>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</si>
  <si>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</si>
  <si>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</si>
  <si>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</si>
  <si>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000 1 13 01994 14 0000 130</t>
  </si>
  <si>
    <t>Прочие доходы от оказания платных услуг (работ) получателями средств бюджетов муниципальных округов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</si>
  <si>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</si>
  <si>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</si>
  <si>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</si>
  <si>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</si>
  <si>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000 1 13 02994 14 0000 130</t>
  </si>
  <si>
    <t>Прочие доходы от компенсации затрат бюджетов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</si>
  <si>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  муниципальных округов</t>
  </si>
  <si>
    <t>000 1 14 06012 14 0000 430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</si>
  <si>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</si>
  <si>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</si>
  <si>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</si>
  <si>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</si>
  <si>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Дотации бюджетам муниципальных округов  на выравнивание  бюджетной обеспеченности из бюджета субъекта Российской Федерации</t>
  </si>
  <si>
    <t>000 2 02 20216 14 0000 150</t>
  </si>
  <si>
    <t>000 2 02 25497 14 0000 150</t>
  </si>
  <si>
    <t>Субсидии бюджетам муниципальных округов на реализацию мероприятий по обеспечению жильём молодых семей</t>
  </si>
  <si>
    <t>000 2 02 29999 14 0000 150</t>
  </si>
  <si>
    <t>Прочие субсидии бюджетам муницпальных округов</t>
  </si>
  <si>
    <t>Субсидии бюджетам муниципальных округов на софинансирование расходных обязательств муниципальных образований Тверской области на организацию обеспечения  учащихся начальных классов муниципальных общеобразовательных организаций горячим питанием</t>
  </si>
  <si>
    <t>Субсидии бюджетам муниципальных округов на организацию отдыха детей в каникулярное время</t>
  </si>
  <si>
    <t>Субсидии бюджетам муниципальных округов на организацию участия  детей и подростков в социально -  значимых  региональных проектах</t>
  </si>
  <si>
    <t>Субсидии бюджетам муниципальных округов на организацию транспортного обслуживания населения на муниципальных маршрутах регулярных перевозок по регулируемым тарифам</t>
  </si>
  <si>
    <t>Субсидии бюджетам муниципальных округов на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</si>
  <si>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Субсидии бюджетам муниципальных округов на поддержку редакций районных и городских газет</t>
  </si>
  <si>
    <t>Субсидии бюджетам мунципальных округов на повышение заработной платы работникам муниципальных учреждений культуры Тверской области</t>
  </si>
  <si>
    <t>Субсидии бюджетам мунципальных округов на повышение заработной платы  педагогическим работникам муниципальных организаций дополнительного образования</t>
  </si>
  <si>
    <r>
      <t xml:space="preserve">000 2 02 </t>
    </r>
    <r>
      <rPr>
        <sz val="10"/>
        <color indexed="8"/>
        <rFont val="Times New Roman"/>
        <family val="1"/>
      </rPr>
      <t>30029 14</t>
    </r>
    <r>
      <rPr>
        <sz val="10"/>
        <rFont val="Times New Roman"/>
        <family val="1"/>
      </rPr>
      <t xml:space="preserve"> 0000 150</t>
    </r>
  </si>
  <si>
    <t>Субвенции бюджетам муниципальных округов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</si>
  <si>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r>
      <t xml:space="preserve">000 2 02 </t>
    </r>
    <r>
      <rPr>
        <sz val="10"/>
        <color indexed="8"/>
        <rFont val="Times New Roman"/>
        <family val="1"/>
      </rPr>
      <t>35082 14</t>
    </r>
    <r>
      <rPr>
        <sz val="10"/>
        <rFont val="Times New Roman"/>
        <family val="1"/>
      </rPr>
      <t xml:space="preserve"> 0000 150</t>
    </r>
  </si>
  <si>
    <t>Субвенции бюджетам муниципальных округов на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</si>
  <si>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>000 2 02 35120 14 0000 150</t>
  </si>
  <si>
    <t>000 2 02 35469 14 0000 150</t>
  </si>
  <si>
    <r>
      <t xml:space="preserve">000 2 02 </t>
    </r>
    <r>
      <rPr>
        <sz val="10"/>
        <color indexed="8"/>
        <rFont val="Times New Roman"/>
        <family val="1"/>
      </rPr>
      <t>35930 14</t>
    </r>
    <r>
      <rPr>
        <sz val="10"/>
        <rFont val="Times New Roman"/>
        <family val="1"/>
      </rPr>
      <t xml:space="preserve"> 0000 150</t>
    </r>
  </si>
  <si>
    <t>Субвенции бюджетам муниципальных округов  на государственную регистрацию актов гражданского состояния</t>
  </si>
  <si>
    <r>
      <t xml:space="preserve">000 2 02 </t>
    </r>
    <r>
      <rPr>
        <sz val="10"/>
        <color indexed="8"/>
        <rFont val="Times New Roman"/>
        <family val="1"/>
      </rPr>
      <t>39999 14</t>
    </r>
    <r>
      <rPr>
        <sz val="10"/>
        <rFont val="Times New Roman"/>
        <family val="1"/>
      </rPr>
      <t xml:space="preserve"> 0000 150</t>
    </r>
  </si>
  <si>
    <t>Прочие субвенции бюджетам муниципальных округов</t>
  </si>
  <si>
    <t>Субвенции бюджетам муниципальных округов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</si>
  <si>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Субвенции бюджетам муниципальных округов на обеспечение государственных гарантий реализации  прав   на получение общедоступного и бесплатного дошкольного , начального общего, основного общего, среднего общего образования   в муниципальных  общеобразовательных организациях, обеспечение дополнительного образования детей в муниципальных общеобразовательных организациях</t>
  </si>
  <si>
    <r>
      <t xml:space="preserve">000 2 02 </t>
    </r>
    <r>
      <rPr>
        <sz val="10"/>
        <color indexed="8"/>
        <rFont val="Times New Roman"/>
        <family val="1"/>
      </rPr>
      <t>39999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14 </t>
    </r>
    <r>
      <rPr>
        <sz val="10"/>
        <rFont val="Times New Roman"/>
        <family val="1"/>
      </rPr>
      <t>0000 150</t>
    </r>
  </si>
  <si>
    <t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</si>
  <si>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39999</t>
    </r>
    <r>
      <rPr>
        <sz val="10"/>
        <rFont val="Times New Roman"/>
        <family val="1"/>
      </rPr>
      <t xml:space="preserve"> 14 0000 150</t>
    </r>
  </si>
  <si>
    <t>Субвенции бюджетам муниципальных округов на осуществление отдельных государственных полномочий  Тверской области по   предоставлению компенсации расходов на оплату жилых помещений, отопления и освещения отдельным категориям педагогических работников,  проживающим и работающим в сельских населённых пунктах, рабочих посёлках (посёлках городского типа)</t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</si>
  <si>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39999 14</t>
    </r>
    <r>
      <rPr>
        <sz val="10"/>
        <rFont val="Times New Roman"/>
        <family val="1"/>
      </rPr>
      <t xml:space="preserve"> 0000 150</t>
    </r>
  </si>
  <si>
    <t>Субвенции бюджетам муниципальных округов на осуществление государственных полномочий по обеспечению благоустроенными жилыми помещениями специализированного жилищного фонда детей - сирот, детей, оставшихся без попечения родителей, лиц из их числа по договорам найма специализированных жилых помещений за счёт средств областного бюджета Тверской области</t>
  </si>
  <si>
    <r>
      <t xml:space="preserve">000 2 02 </t>
    </r>
    <r>
      <rPr>
        <sz val="10"/>
        <color indexed="8"/>
        <rFont val="Times New Roman"/>
        <family val="1"/>
      </rPr>
      <t>39999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14</t>
    </r>
    <r>
      <rPr>
        <sz val="10"/>
        <rFont val="Times New Roman"/>
        <family val="1"/>
      </rPr>
      <t xml:space="preserve"> 0000 150</t>
    </r>
  </si>
  <si>
    <t>Субвенции бюджетам муниципальных округов на финансовое обеспечение реализации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</si>
  <si>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округов на осуществление государственных полномочий Тверской области по созданию  и организации деятельности  комиссий по делам несовершеннолетних  и защите их прав</t>
  </si>
  <si>
    <t>000 1 13  00000 00 0000 000</t>
  </si>
  <si>
    <t>000 1 16 11000 01 0000 140</t>
  </si>
  <si>
    <t>Платежи, уплачиваемые в целях возмещения вреда</t>
  </si>
  <si>
    <t>000 1 16 11050 01 0000 140</t>
  </si>
  <si>
    <t>Платежи по искам о возмещении вреда, причинённого окружающей среде, а также платежи, уплачиваемые при добровольном возмещении вреда, причинённого окружающей среде ( за исключением вреда, причинённого окружающей среде на особо охраняемых территориях), подлежащие засчислению в бюджет муниципального образования</t>
  </si>
  <si>
    <t>000 2 02 35118 00 0000 150</t>
  </si>
  <si>
    <t>000 2 02 35118 14 0000 150</t>
  </si>
  <si>
    <t>000 2 02 25555 00 0000 150</t>
  </si>
  <si>
    <t>000 2 02 25555 14 0000 150</t>
  </si>
  <si>
    <t>000 1 05 04060 02 0000 110</t>
  </si>
  <si>
    <t>Налог, взимаемый  в связи с применением патентной системы налогообложения, зачисляемый в бюджеты муниципальных округов</t>
  </si>
  <si>
    <t>000 1 01 02080 01 0000 110</t>
  </si>
  <si>
    <t>Налог на доходы физических лиц части суммы налога, првышающей 650000 рублей, относящейся к части налоговой базы, превышающей 5000000 рублей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</si>
  <si>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</si>
  <si>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 в государственных  и муниципальных образовательных организациях</t>
  </si>
  <si>
    <t>000 2 02 25304 14 0000 150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</si>
  <si>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 в государственных 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</si>
  <si>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</si>
  <si>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000 2 02 35303 00 0000 150</t>
  </si>
  <si>
    <t>000 2 02 35303 14 0000 150</t>
  </si>
  <si>
    <r>
      <t xml:space="preserve">000 2 02 </t>
    </r>
    <r>
      <rPr>
        <sz val="10"/>
        <color indexed="8"/>
        <rFont val="Times New Roman"/>
        <family val="1"/>
      </rPr>
      <t>15001 14</t>
    </r>
    <r>
      <rPr>
        <sz val="10"/>
        <rFont val="Times New Roman"/>
        <family val="1"/>
      </rPr>
      <t xml:space="preserve"> 0000 150</t>
    </r>
  </si>
  <si>
    <t xml:space="preserve">к Решению  Думы </t>
  </si>
  <si>
    <t>000 1 05 01000 00 0000 110</t>
  </si>
  <si>
    <t>Налог, взимаемый в связи с применением упрощённой системы налогообложения</t>
  </si>
  <si>
    <t>000 1 05 01010 01 0000 110</t>
  </si>
  <si>
    <t>000 1 05 01011 01 0000 110</t>
  </si>
  <si>
    <t>000 1 05 01020 01 0000 110</t>
  </si>
  <si>
    <t>000 1 05 01021 01 0000 110</t>
  </si>
  <si>
    <t>000 1 17 00000 00 0000 000</t>
  </si>
  <si>
    <t>Прочие неналоговые доходы</t>
  </si>
  <si>
    <t>000 1 17 15000 00 0000 150</t>
  </si>
  <si>
    <t>Инициативные платежи</t>
  </si>
  <si>
    <t>000 1 17 15020 14 0000 150</t>
  </si>
  <si>
    <t>Инициативные платежи, зачисляемые в бюджеты муниципальных округов</t>
  </si>
  <si>
    <t xml:space="preserve">Западнодвинского муниципального округа Тверской области 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</si>
  <si>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</si>
  <si>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</si>
  <si>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</si>
  <si>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000 2 02 00000 00 0000 000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</si>
  <si>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</si>
  <si>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</si>
  <si>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</si>
  <si>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</si>
  <si>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</si>
  <si>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</si>
  <si>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</si>
  <si>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</si>
  <si>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</si>
  <si>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власти,налагаемые мировыми судьями, комиссиями по делам несовершеннолетних</t>
  </si>
  <si>
    <t>000 2 02 15002 00 0000 150</t>
  </si>
  <si>
    <t>Дотации бюджетам на поддержку мер по обеспечению сбалансированности бюджетов</t>
  </si>
  <si>
    <t>000 2 02 15002 14 0000 150</t>
  </si>
  <si>
    <t>Дотации бюджетам муниципальных округов  на поддержку мер по обеспечению сбалансированности бюджетов</t>
  </si>
  <si>
    <t>000 2 02 25511 00 0000 150</t>
  </si>
  <si>
    <t>Субсидии бюджетам на проведение комплексных кадастровых работ</t>
  </si>
  <si>
    <t>000 2 02 25511 14 0000 150</t>
  </si>
  <si>
    <t>Субсидии бюджетам муниципальных округов на  проведение комплексных кадастровых работ</t>
  </si>
  <si>
    <t>Субвенции бюджетам на осуществление первичного воинского учёта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</si>
  <si>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первичного воинского учёта органами местного самоуправления поселений, муниципальных и городских округов</t>
  </si>
  <si>
    <t xml:space="preserve">Приложение №  2  </t>
  </si>
  <si>
    <t>2024 год</t>
  </si>
  <si>
    <t>2025 год</t>
  </si>
  <si>
    <t>000 1 16 01153 01 0000 140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</si>
  <si>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</si>
  <si>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</si>
  <si>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 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 их прав</t>
  </si>
  <si>
    <r>
      <t xml:space="preserve">000 2 02 </t>
    </r>
    <r>
      <rPr>
        <sz val="10"/>
        <color indexed="8"/>
        <rFont val="Times New Roman"/>
        <family val="1"/>
      </rPr>
      <t xml:space="preserve">49999 </t>
    </r>
    <r>
      <rPr>
        <sz val="10"/>
        <rFont val="Times New Roman"/>
        <family val="1"/>
      </rPr>
      <t>00 0000 150</t>
    </r>
  </si>
  <si>
    <t xml:space="preserve">Прочие межбюджетные трансферты,передаваемые бюджетам </t>
  </si>
  <si>
    <r>
      <t xml:space="preserve">000 2 02 </t>
    </r>
    <r>
      <rPr>
        <sz val="10"/>
        <color indexed="8"/>
        <rFont val="Times New Roman"/>
        <family val="1"/>
      </rPr>
      <t>49999 14</t>
    </r>
    <r>
      <rPr>
        <sz val="10"/>
        <rFont val="Times New Roman"/>
        <family val="1"/>
      </rPr>
      <t xml:space="preserve"> 0000 150</t>
    </r>
  </si>
  <si>
    <t>Прочие межбюджетные трансферты,передаваемые бюджетам  муниципальных округов ( прочие межбюджетные трансферты, передаваемые бюджетам на приобретение и установку детских игровых комплексов)</t>
  </si>
  <si>
    <t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 (субсидии бюджетам на капитальный ремонт и ремонт улично - дорожной сети муниципальных образований Тверской области)</t>
  </si>
  <si>
    <t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 (субсидии бюджетам на  ремонт дворовых территорий многоквартирных домов, проездов к дворовым территориям многоквартирных домов населённых пунктов)</t>
  </si>
  <si>
    <t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 (субсидии бюджетам на  проведение мероприятий в целях обеспечения безопасности дорожного движения на автомобильных дорогах общего пользования местного значения)</t>
  </si>
  <si>
    <t>на  2024 год и на плановый период 2025  и 2026 годов"</t>
  </si>
  <si>
    <t xml:space="preserve"> бюджетов Российской Федерации на 2024 год и на плановый период 2025 и 2026 годов</t>
  </si>
  <si>
    <t>2026 год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</si>
  <si>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</si>
  <si>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 в части суммы налога, не превышающей 650 000 рублей)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</si>
  <si>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</si>
  <si>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 в части суммы налога,  превышающей 650 000 рублей)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</si>
  <si>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</si>
  <si>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</si>
  <si>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</si>
  <si>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</t>
  </si>
  <si>
    <t>000 2 02 25599 00 0000 150</t>
  </si>
  <si>
    <t>Субсидии бюджетам на подготовку проектов межевания земельных участков и на проведение кадастровых работ</t>
  </si>
  <si>
    <t>000 2 02 25599 14 0000 150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</si>
  <si>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</si>
  <si>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000 2 02 35179 00 0000 150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</si>
  <si>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</si>
  <si>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000 2 02 35179 14 0000 150</t>
  </si>
  <si>
    <t>Субвенции бюджетам муниципальных округов 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</si>
  <si>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000 1 11 05020 00 0000 120</t>
  </si>
  <si>
    <t>Доходы, получаемые в виде арендной платы за земли после разграничения государственной сосбственности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</si>
  <si>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000 1 11 05024 14 0000 120</t>
  </si>
  <si>
    <t>Доходы, получаемые в виде арендной платы, а также  средства от продажи права на заключение договоров аренды за земли, находящиеся в собственности муниципальных округов ( за исключением земельных участков муниципальных бюджетных и автономных учреждений)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</si>
  <si>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</si>
  <si>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</si>
  <si>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000 1 14 13040 14 0000 410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</si>
  <si>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</si>
  <si>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 xml:space="preserve"> Субсидии бюджетам муниципальных округов  на поддержку обустройства мест массового отдыха населения (городских парков)</t>
  </si>
  <si>
    <t>Налог на доходы физических лиц  с доходов 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Федерации, а также доходов от долевого участия в организации, полученных в виде дивидендов</t>
  </si>
  <si>
    <r>
      <t>Субсидии бюджетам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реализацию  программ формирования современной городской среды</t>
    </r>
  </si>
  <si>
    <r>
      <t xml:space="preserve">Субсидии бюджетам муниципальных округов </t>
    </r>
    <r>
      <rPr>
        <sz val="10"/>
        <color indexed="8"/>
        <rFont val="Times New Roman"/>
        <family val="1"/>
      </rPr>
      <t>на реализацию программ формирования современной городской среды</t>
    </r>
  </si>
  <si>
    <r>
      <t>Доходы от сдачи в аренду имущества, находящегося в оперативном управлении органов государственной власти, органов местного самоуправления,</t>
    </r>
    <r>
      <rPr>
        <sz val="10"/>
        <color indexed="8"/>
        <rFont val="Times New Roman"/>
        <family val="1"/>
      </rPr>
      <t xml:space="preserve"> органов управления государственными внебюджетными фондами</t>
    </r>
    <r>
      <rPr>
        <sz val="10"/>
        <rFont val="Times New Roman"/>
        <family val="1"/>
      </rPr>
      <t xml:space="preserve"> и созданных ими учреждений ( за исключением имущества бюджетных и автономных учреждений)</t>
    </r>
  </si>
  <si>
    <r>
      <t xml:space="preserve">Прочие поступления от использования имущества , находящегося в  собственности муниципальных округов ( за исключением имущества </t>
    </r>
    <r>
      <rPr>
        <sz val="10"/>
        <color indexed="8"/>
        <rFont val="Times New Roman"/>
        <family val="1"/>
      </rPr>
      <t xml:space="preserve">муниципальных </t>
    </r>
    <r>
      <rPr>
        <sz val="10"/>
        <rFont val="Times New Roman"/>
        <family val="1"/>
      </rPr>
      <t>бюджетных и автономных учреждений, а также  имущества  муниципальных унитарных предприятий, в том числе казённых)</t>
    </r>
  </si>
  <si>
    <r>
      <t>Субвенции бюджетам муниципальных округов на осуществление полномочий по составлению (изменению) списков кандидатов в присяжные заседатели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федеральных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судов общей юрисдикции в Российской Федерации</t>
    </r>
  </si>
  <si>
    <r>
      <t xml:space="preserve"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 </t>
    </r>
    <r>
      <rPr>
        <sz val="10"/>
        <color indexed="8"/>
        <rFont val="Times New Roman"/>
        <family val="1"/>
      </rPr>
      <t>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  </r>
  </si>
  <si>
    <r>
      <t xml:space="preserve"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 </t>
    </r>
    <r>
      <rPr>
        <sz val="10"/>
        <color indexed="8"/>
        <rFont val="Times New Roman"/>
        <family val="1"/>
      </rPr>
      <t>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  </r>
  </si>
  <si>
    <t>Приложение №  2</t>
  </si>
  <si>
    <t>к решению Думы Западнодвинского муниципального округа Тверской области</t>
  </si>
  <si>
    <t>" О внесении изменений в решение</t>
  </si>
  <si>
    <t>Думы Западнодвинского муниципального округа Тверской области</t>
  </si>
  <si>
    <t>" О бюджете муниципального образования</t>
  </si>
  <si>
    <t>№ 228   от 19 декабря  2023г.</t>
  </si>
  <si>
    <t xml:space="preserve">на 2024 год и на плановый период 2025 и 2026 годов" </t>
  </si>
  <si>
    <t>№ 228 от 19 декабря 2023г.</t>
  </si>
  <si>
    <t>от   15.02.2024г.  №  236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</si>
</sst>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175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17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175" fontId="7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left"/>
    </xf>
    <xf numFmtId="0" fontId="7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0" fontId="7" fillId="0" borderId="17" xfId="0" applyFont="1" applyBorder="1" applyAlignment="1">
      <alignment wrapText="1"/>
    </xf>
    <xf numFmtId="0" fontId="1" fillId="0" borderId="13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left" wrapText="1"/>
    </xf>
    <xf numFmtId="176" fontId="7" fillId="0" borderId="14" xfId="0" applyNumberFormat="1" applyFont="1" applyFill="1" applyBorder="1" applyAlignment="1">
      <alignment horizontal="right" wrapText="1"/>
    </xf>
    <xf numFmtId="176" fontId="7" fillId="0" borderId="16" xfId="0" applyNumberFormat="1" applyFont="1" applyBorder="1" applyAlignment="1">
      <alignment horizontal="right" wrapText="1"/>
    </xf>
    <xf numFmtId="176" fontId="7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7" fillId="0" borderId="12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 wrapText="1"/>
    </xf>
    <xf numFmtId="176" fontId="1" fillId="0" borderId="13" xfId="0" applyNumberFormat="1" applyFont="1" applyBorder="1" applyAlignment="1">
      <alignment horizontal="right" wrapText="1"/>
    </xf>
    <xf numFmtId="176" fontId="7" fillId="0" borderId="13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7" fillId="0" borderId="14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176" fontId="7" fillId="0" borderId="17" xfId="0" applyNumberFormat="1" applyFont="1" applyBorder="1" applyAlignment="1">
      <alignment/>
    </xf>
    <xf numFmtId="176" fontId="7" fillId="0" borderId="1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7" fillId="0" borderId="12" xfId="0" applyNumberFormat="1" applyFont="1" applyFill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2" xfId="0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8"/>
  <sheetViews>
    <sheetView tabSelected="1" zoomScalePageLayoutView="0" workbookViewId="0" topLeftCell="A1">
      <selection activeCell="B9" sqref="B9:F9"/>
    </sheetView>
  </sheetViews>
  <sheetFormatPr defaultColWidth="9.00390625" defaultRowHeight="12.75"/>
  <cols>
    <col min="1" max="1" width="1.25" style="0" customWidth="1"/>
    <col min="2" max="2" width="26.125" style="0" customWidth="1"/>
    <col min="3" max="3" width="39.375" style="0" customWidth="1"/>
    <col min="4" max="4" width="10.75390625" style="0" customWidth="1"/>
    <col min="5" max="5" width="11.25390625" style="0" customWidth="1"/>
    <col min="6" max="6" width="11.00390625" style="0" customWidth="1"/>
  </cols>
  <sheetData>
    <row r="1" spans="2:6" ht="12.75">
      <c r="B1" s="62" t="s">
        <v>357</v>
      </c>
      <c r="C1" s="62"/>
      <c r="D1" s="62"/>
      <c r="E1" s="62"/>
      <c r="F1" s="62"/>
    </row>
    <row r="2" spans="2:6" ht="12.75">
      <c r="B2" s="62" t="s">
        <v>358</v>
      </c>
      <c r="C2" s="62"/>
      <c r="D2" s="62"/>
      <c r="E2" s="62"/>
      <c r="F2" s="62"/>
    </row>
    <row r="3" spans="2:6" ht="12.75">
      <c r="B3" s="62" t="s">
        <v>359</v>
      </c>
      <c r="C3" s="62"/>
      <c r="D3" s="62"/>
      <c r="E3" s="62"/>
      <c r="F3" s="62"/>
    </row>
    <row r="4" spans="2:6" ht="12.75">
      <c r="B4" s="62" t="s">
        <v>360</v>
      </c>
      <c r="C4" s="62"/>
      <c r="D4" s="62"/>
      <c r="E4" s="62"/>
      <c r="F4" s="62"/>
    </row>
    <row r="5" spans="2:6" ht="12.75">
      <c r="B5" s="62" t="s">
        <v>362</v>
      </c>
      <c r="C5" s="62"/>
      <c r="D5" s="62"/>
      <c r="E5" s="62"/>
      <c r="F5" s="62"/>
    </row>
    <row r="6" spans="2:6" ht="12.75">
      <c r="B6" s="62" t="s">
        <v>361</v>
      </c>
      <c r="C6" s="62"/>
      <c r="D6" s="62"/>
      <c r="E6" s="62"/>
      <c r="F6" s="62"/>
    </row>
    <row r="7" spans="2:6" ht="12.75">
      <c r="B7" s="62" t="s">
        <v>167</v>
      </c>
      <c r="C7" s="62"/>
      <c r="D7" s="62"/>
      <c r="E7" s="62"/>
      <c r="F7" s="62"/>
    </row>
    <row r="8" spans="2:6" ht="12.75">
      <c r="B8" s="62" t="s">
        <v>363</v>
      </c>
      <c r="C8" s="62"/>
      <c r="D8" s="62"/>
      <c r="E8" s="62"/>
      <c r="F8" s="62"/>
    </row>
    <row r="9" spans="2:6" ht="12.75">
      <c r="B9" s="62" t="s">
        <v>365</v>
      </c>
      <c r="C9" s="62"/>
      <c r="D9" s="62"/>
      <c r="E9" s="62"/>
      <c r="F9" s="62"/>
    </row>
    <row r="11" spans="2:6" ht="12.75">
      <c r="B11" s="62" t="s">
        <v>307</v>
      </c>
      <c r="C11" s="62"/>
      <c r="D11" s="62"/>
      <c r="E11" s="62"/>
      <c r="F11" s="62"/>
    </row>
    <row r="12" spans="2:6" ht="12.75">
      <c r="B12" s="62" t="s">
        <v>269</v>
      </c>
      <c r="C12" s="62"/>
      <c r="D12" s="62"/>
      <c r="E12" s="62"/>
      <c r="F12" s="62"/>
    </row>
    <row r="13" spans="2:6" ht="12.75">
      <c r="B13" s="62" t="s">
        <v>282</v>
      </c>
      <c r="C13" s="62"/>
      <c r="D13" s="62"/>
      <c r="E13" s="62"/>
      <c r="F13" s="62"/>
    </row>
    <row r="14" spans="2:6" ht="12.75">
      <c r="B14" s="62" t="s">
        <v>364</v>
      </c>
      <c r="C14" s="62"/>
      <c r="D14" s="62"/>
      <c r="E14" s="62"/>
      <c r="F14" s="62"/>
    </row>
    <row r="15" spans="2:6" ht="12.75">
      <c r="B15" s="62" t="s">
        <v>80</v>
      </c>
      <c r="C15" s="62"/>
      <c r="D15" s="62"/>
      <c r="E15" s="62"/>
      <c r="F15" s="62"/>
    </row>
    <row r="16" spans="2:6" ht="12.75">
      <c r="B16" s="62" t="s">
        <v>167</v>
      </c>
      <c r="C16" s="62"/>
      <c r="D16" s="62"/>
      <c r="E16" s="62"/>
      <c r="F16" s="62"/>
    </row>
    <row r="17" spans="2:6" ht="12.75">
      <c r="B17" s="62" t="s">
        <v>321</v>
      </c>
      <c r="C17" s="62"/>
      <c r="D17" s="62"/>
      <c r="E17" s="62"/>
      <c r="F17" s="62"/>
    </row>
    <row r="19" spans="2:6" ht="6.75" customHeight="1">
      <c r="B19" s="65"/>
      <c r="C19" s="66"/>
      <c r="D19" s="66"/>
      <c r="E19" s="1"/>
      <c r="F19" s="1"/>
    </row>
    <row r="20" spans="2:6" ht="17.25" customHeight="1">
      <c r="B20" s="75" t="s">
        <v>79</v>
      </c>
      <c r="C20" s="76"/>
      <c r="D20" s="76"/>
      <c r="E20" s="77"/>
      <c r="F20" s="77"/>
    </row>
    <row r="21" spans="2:6" ht="15" customHeight="1">
      <c r="B21" s="75" t="s">
        <v>64</v>
      </c>
      <c r="C21" s="76"/>
      <c r="D21" s="76"/>
      <c r="E21" s="77"/>
      <c r="F21" s="77"/>
    </row>
    <row r="22" spans="2:6" ht="15.75" customHeight="1">
      <c r="B22" s="75" t="s">
        <v>322</v>
      </c>
      <c r="C22" s="76"/>
      <c r="D22" s="76"/>
      <c r="E22" s="77"/>
      <c r="F22" s="77"/>
    </row>
    <row r="23" spans="2:4" ht="13.5" customHeight="1">
      <c r="B23" s="3"/>
      <c r="C23" s="4"/>
      <c r="D23" s="4"/>
    </row>
    <row r="24" spans="2:6" ht="15.75" customHeight="1">
      <c r="B24" s="67" t="s">
        <v>65</v>
      </c>
      <c r="C24" s="71" t="s">
        <v>66</v>
      </c>
      <c r="D24" s="72" t="s">
        <v>67</v>
      </c>
      <c r="E24" s="73"/>
      <c r="F24" s="74"/>
    </row>
    <row r="25" spans="2:6" ht="18" customHeight="1">
      <c r="B25" s="69"/>
      <c r="C25" s="69"/>
      <c r="D25" s="67" t="s">
        <v>308</v>
      </c>
      <c r="E25" s="63" t="s">
        <v>309</v>
      </c>
      <c r="F25" s="63" t="s">
        <v>323</v>
      </c>
    </row>
    <row r="26" spans="2:6" ht="0.75" customHeight="1" hidden="1">
      <c r="B26" s="70"/>
      <c r="C26" s="70"/>
      <c r="D26" s="68"/>
      <c r="E26" s="64"/>
      <c r="F26" s="64"/>
    </row>
    <row r="27" spans="2:6" ht="19.5" customHeight="1" thickBot="1">
      <c r="B27" s="23"/>
      <c r="C27" s="24" t="s">
        <v>1</v>
      </c>
      <c r="D27" s="43">
        <f>D28+D146</f>
        <v>575389.8</v>
      </c>
      <c r="E27" s="43">
        <f>E28+E146</f>
        <v>557077.6</v>
      </c>
      <c r="F27" s="43">
        <f>F28+F146</f>
        <v>554065.6000000001</v>
      </c>
    </row>
    <row r="28" spans="2:6" ht="20.25" customHeight="1" thickBot="1">
      <c r="B28" s="25" t="s">
        <v>2</v>
      </c>
      <c r="C28" s="26" t="s">
        <v>5</v>
      </c>
      <c r="D28" s="44">
        <f>D29+D38+D48+D60+D68+D73+D89+D96+D103+D109+D143</f>
        <v>200094.30000000005</v>
      </c>
      <c r="E28" s="44">
        <f>E29+E38+E48+E60+E68+E73+E89+E96+E103+E109</f>
        <v>199285.30000000002</v>
      </c>
      <c r="F28" s="44">
        <f>F29+F38+F48+F60+F68+F73+F89+F96+F103+F109</f>
        <v>201609.7</v>
      </c>
    </row>
    <row r="29" spans="2:6" ht="19.5" customHeight="1">
      <c r="B29" s="29" t="s">
        <v>6</v>
      </c>
      <c r="C29" s="36" t="s">
        <v>29</v>
      </c>
      <c r="D29" s="45">
        <f>D30</f>
        <v>127766.6</v>
      </c>
      <c r="E29" s="45">
        <f>E30</f>
        <v>128883.6</v>
      </c>
      <c r="F29" s="45">
        <f>F30</f>
        <v>131118</v>
      </c>
    </row>
    <row r="30" spans="2:6" ht="18.75" customHeight="1">
      <c r="B30" s="29" t="s">
        <v>7</v>
      </c>
      <c r="C30" s="31" t="s">
        <v>8</v>
      </c>
      <c r="D30" s="45">
        <f>D31+D32+D33+D34+D36+D37</f>
        <v>127766.6</v>
      </c>
      <c r="E30" s="45">
        <f>E31+E32+E33+E34+E36+E37</f>
        <v>128883.6</v>
      </c>
      <c r="F30" s="45">
        <f>F31+F32+F33+F34+F36+F37</f>
        <v>131118</v>
      </c>
    </row>
    <row r="31" spans="2:6" ht="103.5" customHeight="1">
      <c r="B31" s="5" t="s">
        <v>9</v>
      </c>
      <c r="C31" s="6" t="s">
        <v>349</v>
      </c>
      <c r="D31" s="46">
        <v>124350</v>
      </c>
      <c r="E31" s="47">
        <v>125350</v>
      </c>
      <c r="F31" s="47">
        <v>127424</v>
      </c>
    </row>
    <row r="32" spans="2:6" ht="117" customHeight="1">
      <c r="B32" s="7" t="s">
        <v>10</v>
      </c>
      <c r="C32" s="8" t="s">
        <v>68</v>
      </c>
      <c r="D32" s="47">
        <v>799</v>
      </c>
      <c r="E32" s="47">
        <v>808</v>
      </c>
      <c r="F32" s="47">
        <v>824</v>
      </c>
    </row>
    <row r="33" spans="2:6" ht="54" customHeight="1">
      <c r="B33" s="7" t="s">
        <v>59</v>
      </c>
      <c r="C33" s="8" t="s">
        <v>60</v>
      </c>
      <c r="D33" s="47">
        <v>682</v>
      </c>
      <c r="E33" s="47">
        <v>690</v>
      </c>
      <c r="F33" s="47">
        <v>704</v>
      </c>
    </row>
    <row r="34" spans="2:6" ht="102.75" customHeight="1">
      <c r="B34" s="7" t="s">
        <v>31</v>
      </c>
      <c r="C34" s="10" t="s">
        <v>69</v>
      </c>
      <c r="D34" s="47">
        <v>166.6</v>
      </c>
      <c r="E34" s="47">
        <v>168.6</v>
      </c>
      <c r="F34" s="47">
        <v>172</v>
      </c>
    </row>
    <row r="35" spans="2:6" ht="42.75" customHeight="1" hidden="1">
      <c r="B35" s="7" t="s">
        <v>259</v>
      </c>
      <c r="C35" s="10" t="s">
        <v>260</v>
      </c>
      <c r="D35" s="47"/>
      <c r="E35" s="47"/>
      <c r="F35" s="47"/>
    </row>
    <row r="36" spans="2:6" ht="51" customHeight="1">
      <c r="B36" s="7" t="s">
        <v>324</v>
      </c>
      <c r="C36" s="10" t="s">
        <v>325</v>
      </c>
      <c r="D36" s="47">
        <v>758</v>
      </c>
      <c r="E36" s="47">
        <v>800</v>
      </c>
      <c r="F36" s="47">
        <v>854</v>
      </c>
    </row>
    <row r="37" spans="2:6" ht="52.5" customHeight="1">
      <c r="B37" s="7" t="s">
        <v>326</v>
      </c>
      <c r="C37" s="10" t="s">
        <v>327</v>
      </c>
      <c r="D37" s="47">
        <v>1011</v>
      </c>
      <c r="E37" s="47">
        <v>1067</v>
      </c>
      <c r="F37" s="47">
        <v>1140</v>
      </c>
    </row>
    <row r="38" spans="2:6" ht="42" customHeight="1">
      <c r="B38" s="30" t="s">
        <v>82</v>
      </c>
      <c r="C38" s="35" t="s">
        <v>83</v>
      </c>
      <c r="D38" s="48">
        <f>D39</f>
        <v>26856</v>
      </c>
      <c r="E38" s="48">
        <f>E39</f>
        <v>27626.7</v>
      </c>
      <c r="F38" s="48">
        <f>F39</f>
        <v>28043.7</v>
      </c>
    </row>
    <row r="39" spans="2:6" ht="42" customHeight="1">
      <c r="B39" s="30" t="s">
        <v>84</v>
      </c>
      <c r="C39" s="35" t="s">
        <v>85</v>
      </c>
      <c r="D39" s="48">
        <f>D40+D42+D44+D46</f>
        <v>26856</v>
      </c>
      <c r="E39" s="48">
        <f>E40+E42+E44+E46</f>
        <v>27626.7</v>
      </c>
      <c r="F39" s="48">
        <f>F40+F42+F44+F46</f>
        <v>28043.7</v>
      </c>
    </row>
    <row r="40" spans="2:6" ht="82.5" customHeight="1">
      <c r="B40" s="7" t="s">
        <v>86</v>
      </c>
      <c r="C40" s="10" t="s">
        <v>89</v>
      </c>
      <c r="D40" s="47">
        <f>D41</f>
        <v>14006.6</v>
      </c>
      <c r="E40" s="47">
        <f>E41</f>
        <v>14373</v>
      </c>
      <c r="F40" s="47">
        <f>F41</f>
        <v>14607.9</v>
      </c>
    </row>
    <row r="41" spans="2:6" ht="133.5" customHeight="1">
      <c r="B41" s="7" t="s">
        <v>151</v>
      </c>
      <c r="C41" s="10" t="s">
        <v>152</v>
      </c>
      <c r="D41" s="47">
        <v>14006.6</v>
      </c>
      <c r="E41" s="47">
        <v>14373</v>
      </c>
      <c r="F41" s="47">
        <v>14607.9</v>
      </c>
    </row>
    <row r="42" spans="2:6" ht="93.75" customHeight="1">
      <c r="B42" s="7" t="s">
        <v>87</v>
      </c>
      <c r="C42" s="10" t="s">
        <v>90</v>
      </c>
      <c r="D42" s="47">
        <f>D43</f>
        <v>66.7</v>
      </c>
      <c r="E42" s="47">
        <f>E43</f>
        <v>75.5</v>
      </c>
      <c r="F42" s="47">
        <f>F43</f>
        <v>77.6</v>
      </c>
    </row>
    <row r="43" spans="2:6" ht="147" customHeight="1">
      <c r="B43" s="7" t="s">
        <v>153</v>
      </c>
      <c r="C43" s="10" t="s">
        <v>154</v>
      </c>
      <c r="D43" s="47">
        <v>66.7</v>
      </c>
      <c r="E43" s="47">
        <v>75.5</v>
      </c>
      <c r="F43" s="47">
        <v>77.6</v>
      </c>
    </row>
    <row r="44" spans="2:6" ht="81.75" customHeight="1">
      <c r="B44" s="7" t="s">
        <v>88</v>
      </c>
      <c r="C44" s="10" t="s">
        <v>91</v>
      </c>
      <c r="D44" s="47">
        <f>D45</f>
        <v>14523.2</v>
      </c>
      <c r="E44" s="47">
        <f>E45</f>
        <v>14964.9</v>
      </c>
      <c r="F44" s="47">
        <f>F45</f>
        <v>15214.2</v>
      </c>
    </row>
    <row r="45" spans="2:6" ht="137.25" customHeight="1">
      <c r="B45" s="7" t="s">
        <v>155</v>
      </c>
      <c r="C45" s="10" t="s">
        <v>156</v>
      </c>
      <c r="D45" s="47">
        <v>14523.2</v>
      </c>
      <c r="E45" s="47">
        <v>14964.9</v>
      </c>
      <c r="F45" s="47">
        <v>15214.2</v>
      </c>
    </row>
    <row r="46" spans="2:6" ht="81" customHeight="1">
      <c r="B46" s="7" t="s">
        <v>92</v>
      </c>
      <c r="C46" s="10" t="s">
        <v>93</v>
      </c>
      <c r="D46" s="47">
        <f>D47</f>
        <v>-1740.5</v>
      </c>
      <c r="E46" s="47">
        <f>E47</f>
        <v>-1786.7</v>
      </c>
      <c r="F46" s="47">
        <f>F47</f>
        <v>-1856</v>
      </c>
    </row>
    <row r="47" spans="2:6" ht="131.25" customHeight="1">
      <c r="B47" s="7" t="s">
        <v>157</v>
      </c>
      <c r="C47" s="10" t="s">
        <v>158</v>
      </c>
      <c r="D47" s="47">
        <v>-1740.5</v>
      </c>
      <c r="E47" s="47">
        <v>-1786.7</v>
      </c>
      <c r="F47" s="47">
        <v>-1856</v>
      </c>
    </row>
    <row r="48" spans="2:6" ht="21.75" customHeight="1">
      <c r="B48" s="30" t="s">
        <v>11</v>
      </c>
      <c r="C48" s="31" t="s">
        <v>12</v>
      </c>
      <c r="D48" s="48">
        <f>D49+D54+D56+D58</f>
        <v>14607.2</v>
      </c>
      <c r="E48" s="48">
        <f>E49+E54+E56+E58</f>
        <v>14798.6</v>
      </c>
      <c r="F48" s="48">
        <f>F49+F54+F56+F58</f>
        <v>14990.9</v>
      </c>
    </row>
    <row r="49" spans="2:6" ht="27" customHeight="1">
      <c r="B49" s="7" t="s">
        <v>270</v>
      </c>
      <c r="C49" s="8" t="s">
        <v>271</v>
      </c>
      <c r="D49" s="47">
        <f>D50+D52</f>
        <v>10591.2</v>
      </c>
      <c r="E49" s="47">
        <f>E50+E52</f>
        <v>10585.6</v>
      </c>
      <c r="F49" s="47">
        <f>F50+F52</f>
        <v>10609.9</v>
      </c>
    </row>
    <row r="50" spans="2:6" ht="40.5" customHeight="1">
      <c r="B50" s="7" t="s">
        <v>272</v>
      </c>
      <c r="C50" s="8" t="s">
        <v>283</v>
      </c>
      <c r="D50" s="47">
        <f>D51</f>
        <v>8332.5</v>
      </c>
      <c r="E50" s="47">
        <f>E51</f>
        <v>8328.1</v>
      </c>
      <c r="F50" s="47">
        <f>F51</f>
        <v>8348.5</v>
      </c>
    </row>
    <row r="51" spans="2:6" ht="39.75" customHeight="1">
      <c r="B51" s="7" t="s">
        <v>273</v>
      </c>
      <c r="C51" s="8" t="s">
        <v>283</v>
      </c>
      <c r="D51" s="47">
        <v>8332.5</v>
      </c>
      <c r="E51" s="47">
        <v>8328.1</v>
      </c>
      <c r="F51" s="47">
        <v>8348.5</v>
      </c>
    </row>
    <row r="52" spans="2:6" ht="52.5" customHeight="1">
      <c r="B52" s="7" t="s">
        <v>274</v>
      </c>
      <c r="C52" s="8" t="s">
        <v>284</v>
      </c>
      <c r="D52" s="47">
        <f>D53</f>
        <v>2258.7</v>
      </c>
      <c r="E52" s="47">
        <f>E53</f>
        <v>2257.5</v>
      </c>
      <c r="F52" s="47">
        <f>F53</f>
        <v>2261.4</v>
      </c>
    </row>
    <row r="53" spans="2:6" ht="78.75" customHeight="1">
      <c r="B53" s="7" t="s">
        <v>275</v>
      </c>
      <c r="C53" s="8" t="s">
        <v>285</v>
      </c>
      <c r="D53" s="47">
        <v>2258.7</v>
      </c>
      <c r="E53" s="47">
        <v>2257.5</v>
      </c>
      <c r="F53" s="47">
        <v>2261.4</v>
      </c>
    </row>
    <row r="54" spans="2:6" ht="24.75" customHeight="1" hidden="1">
      <c r="B54" s="7" t="s">
        <v>42</v>
      </c>
      <c r="C54" s="8" t="s">
        <v>4</v>
      </c>
      <c r="D54" s="47">
        <f>D55</f>
        <v>0</v>
      </c>
      <c r="E54" s="47">
        <f>E55</f>
        <v>0</v>
      </c>
      <c r="F54" s="47">
        <f>F55</f>
        <v>0</v>
      </c>
    </row>
    <row r="55" spans="2:6" ht="26.25" customHeight="1" hidden="1">
      <c r="B55" s="7" t="s">
        <v>32</v>
      </c>
      <c r="C55" s="8" t="s">
        <v>4</v>
      </c>
      <c r="D55" s="47"/>
      <c r="E55" s="47"/>
      <c r="F55" s="47"/>
    </row>
    <row r="56" spans="2:6" ht="18.75" customHeight="1">
      <c r="B56" s="7" t="s">
        <v>43</v>
      </c>
      <c r="C56" s="11" t="s">
        <v>3</v>
      </c>
      <c r="D56" s="47">
        <f>D57</f>
        <v>17</v>
      </c>
      <c r="E56" s="47">
        <f>E57</f>
        <v>18</v>
      </c>
      <c r="F56" s="47">
        <f>F57</f>
        <v>18</v>
      </c>
    </row>
    <row r="57" spans="2:6" ht="18.75" customHeight="1">
      <c r="B57" s="7" t="s">
        <v>33</v>
      </c>
      <c r="C57" s="11" t="s">
        <v>3</v>
      </c>
      <c r="D57" s="47">
        <v>17</v>
      </c>
      <c r="E57" s="47">
        <v>18</v>
      </c>
      <c r="F57" s="47">
        <v>18</v>
      </c>
    </row>
    <row r="58" spans="2:6" ht="27" customHeight="1">
      <c r="B58" s="7" t="s">
        <v>57</v>
      </c>
      <c r="C58" s="8" t="s">
        <v>58</v>
      </c>
      <c r="D58" s="47">
        <f>D59</f>
        <v>3999</v>
      </c>
      <c r="E58" s="47">
        <f>E59</f>
        <v>4195</v>
      </c>
      <c r="F58" s="47">
        <f>F59</f>
        <v>4363</v>
      </c>
    </row>
    <row r="59" spans="2:6" ht="52.5" customHeight="1">
      <c r="B59" s="7" t="s">
        <v>257</v>
      </c>
      <c r="C59" s="8" t="s">
        <v>258</v>
      </c>
      <c r="D59" s="47">
        <v>3999</v>
      </c>
      <c r="E59" s="47">
        <v>4195</v>
      </c>
      <c r="F59" s="47">
        <v>4363</v>
      </c>
    </row>
    <row r="60" spans="2:6" ht="21.75" customHeight="1">
      <c r="B60" s="30" t="s">
        <v>168</v>
      </c>
      <c r="C60" s="31" t="s">
        <v>169</v>
      </c>
      <c r="D60" s="48">
        <f>D61+D63</f>
        <v>18802</v>
      </c>
      <c r="E60" s="48">
        <f>E61+E63</f>
        <v>19016</v>
      </c>
      <c r="F60" s="48">
        <f>F61+F63</f>
        <v>19232</v>
      </c>
    </row>
    <row r="61" spans="2:6" ht="22.5" customHeight="1">
      <c r="B61" s="7" t="s">
        <v>172</v>
      </c>
      <c r="C61" s="8" t="s">
        <v>170</v>
      </c>
      <c r="D61" s="47">
        <f>D62</f>
        <v>3348</v>
      </c>
      <c r="E61" s="47">
        <f>E62</f>
        <v>3363</v>
      </c>
      <c r="F61" s="47">
        <f>F62</f>
        <v>3379</v>
      </c>
    </row>
    <row r="62" spans="2:6" ht="53.25" customHeight="1">
      <c r="B62" s="7" t="s">
        <v>171</v>
      </c>
      <c r="C62" s="8" t="s">
        <v>173</v>
      </c>
      <c r="D62" s="47">
        <v>3348</v>
      </c>
      <c r="E62" s="47">
        <v>3363</v>
      </c>
      <c r="F62" s="47">
        <v>3379</v>
      </c>
    </row>
    <row r="63" spans="2:6" ht="20.25" customHeight="1">
      <c r="B63" s="7" t="s">
        <v>174</v>
      </c>
      <c r="C63" s="8" t="s">
        <v>175</v>
      </c>
      <c r="D63" s="47">
        <f>D64+D66</f>
        <v>15454</v>
      </c>
      <c r="E63" s="47">
        <f>E64+E66</f>
        <v>15653</v>
      </c>
      <c r="F63" s="47">
        <f>F64+F66</f>
        <v>15853</v>
      </c>
    </row>
    <row r="64" spans="2:6" ht="21" customHeight="1">
      <c r="B64" s="7" t="s">
        <v>176</v>
      </c>
      <c r="C64" s="8" t="s">
        <v>177</v>
      </c>
      <c r="D64" s="47">
        <f>D65</f>
        <v>9817</v>
      </c>
      <c r="E64" s="47">
        <f>E65</f>
        <v>10004</v>
      </c>
      <c r="F64" s="47">
        <f>F65</f>
        <v>10193</v>
      </c>
    </row>
    <row r="65" spans="2:6" ht="39.75" customHeight="1">
      <c r="B65" s="7" t="s">
        <v>178</v>
      </c>
      <c r="C65" s="8" t="s">
        <v>179</v>
      </c>
      <c r="D65" s="47">
        <v>9817</v>
      </c>
      <c r="E65" s="47">
        <v>10004</v>
      </c>
      <c r="F65" s="47">
        <v>10193</v>
      </c>
    </row>
    <row r="66" spans="2:6" ht="21.75" customHeight="1">
      <c r="B66" s="7" t="s">
        <v>180</v>
      </c>
      <c r="C66" s="8" t="s">
        <v>181</v>
      </c>
      <c r="D66" s="47">
        <f>D67</f>
        <v>5637</v>
      </c>
      <c r="E66" s="47">
        <f>E67</f>
        <v>5649</v>
      </c>
      <c r="F66" s="47">
        <f>F67</f>
        <v>5660</v>
      </c>
    </row>
    <row r="67" spans="2:6" ht="52.5" customHeight="1">
      <c r="B67" s="7" t="s">
        <v>182</v>
      </c>
      <c r="C67" s="8" t="s">
        <v>183</v>
      </c>
      <c r="D67" s="47">
        <v>5637</v>
      </c>
      <c r="E67" s="47">
        <v>5649</v>
      </c>
      <c r="F67" s="47">
        <v>5660</v>
      </c>
    </row>
    <row r="68" spans="2:6" ht="21.75" customHeight="1">
      <c r="B68" s="30" t="s">
        <v>13</v>
      </c>
      <c r="C68" s="32" t="s">
        <v>14</v>
      </c>
      <c r="D68" s="48">
        <f aca="true" t="shared" si="0" ref="D68:F69">D69</f>
        <v>2020</v>
      </c>
      <c r="E68" s="48">
        <f t="shared" si="0"/>
        <v>2020</v>
      </c>
      <c r="F68" s="48">
        <f t="shared" si="0"/>
        <v>2020</v>
      </c>
    </row>
    <row r="69" spans="2:6" ht="42" customHeight="1">
      <c r="B69" s="7" t="s">
        <v>44</v>
      </c>
      <c r="C69" s="8" t="s">
        <v>45</v>
      </c>
      <c r="D69" s="47">
        <f t="shared" si="0"/>
        <v>2020</v>
      </c>
      <c r="E69" s="47">
        <f t="shared" si="0"/>
        <v>2020</v>
      </c>
      <c r="F69" s="47">
        <f t="shared" si="0"/>
        <v>2020</v>
      </c>
    </row>
    <row r="70" spans="2:6" ht="54.75" customHeight="1">
      <c r="B70" s="7" t="s">
        <v>17</v>
      </c>
      <c r="C70" s="8" t="s">
        <v>18</v>
      </c>
      <c r="D70" s="47">
        <v>2020</v>
      </c>
      <c r="E70" s="47">
        <v>2020</v>
      </c>
      <c r="F70" s="47">
        <v>2020</v>
      </c>
    </row>
    <row r="71" spans="2:6" ht="25.5" customHeight="1" hidden="1">
      <c r="B71" s="7" t="s">
        <v>46</v>
      </c>
      <c r="C71" s="8" t="s">
        <v>47</v>
      </c>
      <c r="D71" s="47"/>
      <c r="E71" s="47"/>
      <c r="F71" s="47"/>
    </row>
    <row r="72" spans="2:6" ht="1.5" customHeight="1" hidden="1">
      <c r="B72" s="7" t="s">
        <v>15</v>
      </c>
      <c r="C72" s="8" t="s">
        <v>16</v>
      </c>
      <c r="D72" s="49"/>
      <c r="E72" s="47"/>
      <c r="F72" s="47"/>
    </row>
    <row r="73" spans="2:6" ht="40.5" customHeight="1">
      <c r="B73" s="30" t="s">
        <v>19</v>
      </c>
      <c r="C73" s="31" t="s">
        <v>20</v>
      </c>
      <c r="D73" s="48">
        <f>D74+D83+D86</f>
        <v>6390.200000000001</v>
      </c>
      <c r="E73" s="48">
        <f>E74+E83+E86</f>
        <v>5996.400000000001</v>
      </c>
      <c r="F73" s="48">
        <f>F74+F83+F86</f>
        <v>5261.400000000001</v>
      </c>
    </row>
    <row r="74" spans="2:6" ht="105" customHeight="1">
      <c r="B74" s="7" t="s">
        <v>48</v>
      </c>
      <c r="C74" s="8" t="s">
        <v>49</v>
      </c>
      <c r="D74" s="47">
        <f>D75+D77+D79+D81</f>
        <v>5008.6</v>
      </c>
      <c r="E74" s="47">
        <f>E75+E77+E79+E81</f>
        <v>4564.1</v>
      </c>
      <c r="F74" s="47">
        <f>F75+F77+F79+F81</f>
        <v>4564.1</v>
      </c>
    </row>
    <row r="75" spans="2:6" ht="79.5" customHeight="1">
      <c r="B75" s="7" t="s">
        <v>50</v>
      </c>
      <c r="C75" s="8" t="s">
        <v>70</v>
      </c>
      <c r="D75" s="47">
        <f>D76</f>
        <v>2921.2</v>
      </c>
      <c r="E75" s="47">
        <f>E76</f>
        <v>2921.2</v>
      </c>
      <c r="F75" s="47">
        <f>F76</f>
        <v>2921.2</v>
      </c>
    </row>
    <row r="76" spans="2:6" ht="93" customHeight="1">
      <c r="B76" s="12" t="s">
        <v>184</v>
      </c>
      <c r="C76" s="19" t="s">
        <v>185</v>
      </c>
      <c r="D76" s="50">
        <v>2921.2</v>
      </c>
      <c r="E76" s="47">
        <v>2921.2</v>
      </c>
      <c r="F76" s="47">
        <v>2921.2</v>
      </c>
    </row>
    <row r="77" spans="2:6" ht="93" customHeight="1">
      <c r="B77" s="12" t="s">
        <v>340</v>
      </c>
      <c r="C77" s="19" t="s">
        <v>341</v>
      </c>
      <c r="D77" s="50">
        <f>D78</f>
        <v>444.5</v>
      </c>
      <c r="E77" s="50">
        <f>E78</f>
        <v>0</v>
      </c>
      <c r="F77" s="50">
        <f>F78</f>
        <v>0</v>
      </c>
    </row>
    <row r="78" spans="2:6" ht="93" customHeight="1">
      <c r="B78" s="12" t="s">
        <v>342</v>
      </c>
      <c r="C78" s="19" t="s">
        <v>343</v>
      </c>
      <c r="D78" s="50">
        <v>444.5</v>
      </c>
      <c r="E78" s="47">
        <v>0</v>
      </c>
      <c r="F78" s="47">
        <v>0</v>
      </c>
    </row>
    <row r="79" spans="2:6" ht="104.25" customHeight="1">
      <c r="B79" s="12" t="s">
        <v>71</v>
      </c>
      <c r="C79" s="10" t="s">
        <v>352</v>
      </c>
      <c r="D79" s="50">
        <f>D80</f>
        <v>115.9</v>
      </c>
      <c r="E79" s="50">
        <f>E80</f>
        <v>115.9</v>
      </c>
      <c r="F79" s="50">
        <f>F80</f>
        <v>115.9</v>
      </c>
    </row>
    <row r="80" spans="2:6" ht="79.5" customHeight="1">
      <c r="B80" s="12" t="s">
        <v>186</v>
      </c>
      <c r="C80" s="10" t="s">
        <v>187</v>
      </c>
      <c r="D80" s="50">
        <v>115.9</v>
      </c>
      <c r="E80" s="47">
        <v>115.9</v>
      </c>
      <c r="F80" s="47">
        <v>115.9</v>
      </c>
    </row>
    <row r="81" spans="2:6" ht="54.75" customHeight="1">
      <c r="B81" s="12" t="s">
        <v>51</v>
      </c>
      <c r="C81" s="10" t="s">
        <v>188</v>
      </c>
      <c r="D81" s="50">
        <f>D82</f>
        <v>1527</v>
      </c>
      <c r="E81" s="50">
        <f>E82</f>
        <v>1527</v>
      </c>
      <c r="F81" s="50">
        <f>F82</f>
        <v>1527</v>
      </c>
    </row>
    <row r="82" spans="2:6" ht="40.5" customHeight="1">
      <c r="B82" s="12" t="s">
        <v>189</v>
      </c>
      <c r="C82" s="10" t="s">
        <v>190</v>
      </c>
      <c r="D82" s="50">
        <v>1527</v>
      </c>
      <c r="E82" s="47">
        <v>1527</v>
      </c>
      <c r="F82" s="47">
        <v>1527</v>
      </c>
    </row>
    <row r="83" spans="2:6" ht="28.5" customHeight="1">
      <c r="B83" s="12" t="s">
        <v>72</v>
      </c>
      <c r="C83" s="10" t="s">
        <v>73</v>
      </c>
      <c r="D83" s="50">
        <f aca="true" t="shared" si="1" ref="D83:F84">D84</f>
        <v>700</v>
      </c>
      <c r="E83" s="50">
        <f t="shared" si="1"/>
        <v>735</v>
      </c>
      <c r="F83" s="50">
        <f t="shared" si="1"/>
        <v>0</v>
      </c>
    </row>
    <row r="84" spans="2:6" ht="54" customHeight="1">
      <c r="B84" s="16" t="s">
        <v>74</v>
      </c>
      <c r="C84" s="17" t="s">
        <v>75</v>
      </c>
      <c r="D84" s="51">
        <f t="shared" si="1"/>
        <v>700</v>
      </c>
      <c r="E84" s="51">
        <f t="shared" si="1"/>
        <v>735</v>
      </c>
      <c r="F84" s="51">
        <f t="shared" si="1"/>
        <v>0</v>
      </c>
    </row>
    <row r="85" spans="2:6" ht="66.75" customHeight="1">
      <c r="B85" s="16" t="s">
        <v>191</v>
      </c>
      <c r="C85" s="17" t="s">
        <v>192</v>
      </c>
      <c r="D85" s="51">
        <v>700</v>
      </c>
      <c r="E85" s="47">
        <v>735</v>
      </c>
      <c r="F85" s="47">
        <v>0</v>
      </c>
    </row>
    <row r="86" spans="2:6" ht="92.25" customHeight="1">
      <c r="B86" s="12" t="s">
        <v>109</v>
      </c>
      <c r="C86" s="10" t="s">
        <v>110</v>
      </c>
      <c r="D86" s="50">
        <f aca="true" t="shared" si="2" ref="D86:F87">D87</f>
        <v>681.6</v>
      </c>
      <c r="E86" s="50">
        <f t="shared" si="2"/>
        <v>697.3</v>
      </c>
      <c r="F86" s="50">
        <f t="shared" si="2"/>
        <v>697.3</v>
      </c>
    </row>
    <row r="87" spans="2:6" ht="92.25" customHeight="1">
      <c r="B87" s="12" t="s">
        <v>112</v>
      </c>
      <c r="C87" s="10" t="s">
        <v>111</v>
      </c>
      <c r="D87" s="50">
        <f t="shared" si="2"/>
        <v>681.6</v>
      </c>
      <c r="E87" s="50">
        <f t="shared" si="2"/>
        <v>697.3</v>
      </c>
      <c r="F87" s="50">
        <f t="shared" si="2"/>
        <v>697.3</v>
      </c>
    </row>
    <row r="88" spans="2:6" ht="92.25" customHeight="1">
      <c r="B88" s="12" t="s">
        <v>193</v>
      </c>
      <c r="C88" s="10" t="s">
        <v>353</v>
      </c>
      <c r="D88" s="50">
        <v>681.6</v>
      </c>
      <c r="E88" s="47">
        <v>697.3</v>
      </c>
      <c r="F88" s="47">
        <v>697.3</v>
      </c>
    </row>
    <row r="89" spans="2:6" ht="27" customHeight="1">
      <c r="B89" s="33" t="s">
        <v>21</v>
      </c>
      <c r="C89" s="34" t="s">
        <v>22</v>
      </c>
      <c r="D89" s="52">
        <f>D90</f>
        <v>53.1</v>
      </c>
      <c r="E89" s="52">
        <f>E90</f>
        <v>53.1</v>
      </c>
      <c r="F89" s="52">
        <f>F90</f>
        <v>53.1</v>
      </c>
    </row>
    <row r="90" spans="2:6" ht="26.25" customHeight="1">
      <c r="B90" s="13" t="s">
        <v>52</v>
      </c>
      <c r="C90" s="14" t="s">
        <v>53</v>
      </c>
      <c r="D90" s="53">
        <f>D91+D93+D94</f>
        <v>53.1</v>
      </c>
      <c r="E90" s="53">
        <f>E91+E93+E94</f>
        <v>53.1</v>
      </c>
      <c r="F90" s="53">
        <f>F91+F93+F94</f>
        <v>53.1</v>
      </c>
    </row>
    <row r="91" spans="2:6" ht="25.5" customHeight="1">
      <c r="B91" s="13" t="s">
        <v>34</v>
      </c>
      <c r="C91" s="14" t="s">
        <v>35</v>
      </c>
      <c r="D91" s="53">
        <v>23.3</v>
      </c>
      <c r="E91" s="47">
        <v>23.3</v>
      </c>
      <c r="F91" s="47">
        <v>23.3</v>
      </c>
    </row>
    <row r="92" spans="2:6" ht="24.75" customHeight="1" hidden="1">
      <c r="B92" s="13" t="s">
        <v>36</v>
      </c>
      <c r="C92" s="14" t="s">
        <v>37</v>
      </c>
      <c r="D92" s="53"/>
      <c r="E92" s="47"/>
      <c r="F92" s="47"/>
    </row>
    <row r="93" spans="2:6" ht="25.5" customHeight="1">
      <c r="B93" s="13" t="s">
        <v>38</v>
      </c>
      <c r="C93" s="14" t="s">
        <v>39</v>
      </c>
      <c r="D93" s="53">
        <v>6.2</v>
      </c>
      <c r="E93" s="47">
        <v>6.2</v>
      </c>
      <c r="F93" s="47">
        <v>6.2</v>
      </c>
    </row>
    <row r="94" spans="2:6" ht="26.25" customHeight="1">
      <c r="B94" s="7" t="s">
        <v>40</v>
      </c>
      <c r="C94" s="8" t="s">
        <v>41</v>
      </c>
      <c r="D94" s="47">
        <f>D95</f>
        <v>23.6</v>
      </c>
      <c r="E94" s="47">
        <f>E95</f>
        <v>23.6</v>
      </c>
      <c r="F94" s="47">
        <f>F95</f>
        <v>23.6</v>
      </c>
    </row>
    <row r="95" spans="2:6" ht="19.5" customHeight="1">
      <c r="B95" s="7" t="s">
        <v>94</v>
      </c>
      <c r="C95" s="8" t="s">
        <v>95</v>
      </c>
      <c r="D95" s="47">
        <v>23.6</v>
      </c>
      <c r="E95" s="47">
        <v>23.6</v>
      </c>
      <c r="F95" s="47">
        <v>23.6</v>
      </c>
    </row>
    <row r="96" spans="2:6" ht="26.25" customHeight="1">
      <c r="B96" s="30" t="s">
        <v>248</v>
      </c>
      <c r="C96" s="31" t="s">
        <v>194</v>
      </c>
      <c r="D96" s="48">
        <f>D97+D100</f>
        <v>74.5</v>
      </c>
      <c r="E96" s="48">
        <f>E97+E100</f>
        <v>74.5</v>
      </c>
      <c r="F96" s="48">
        <f>F97+F100</f>
        <v>74.5</v>
      </c>
    </row>
    <row r="97" spans="2:6" ht="22.5" customHeight="1" hidden="1">
      <c r="B97" s="16" t="s">
        <v>195</v>
      </c>
      <c r="C97" s="17" t="s">
        <v>196</v>
      </c>
      <c r="D97" s="51">
        <f aca="true" t="shared" si="3" ref="D97:F98">D98</f>
        <v>0</v>
      </c>
      <c r="E97" s="51">
        <f t="shared" si="3"/>
        <v>0</v>
      </c>
      <c r="F97" s="51">
        <f t="shared" si="3"/>
        <v>0</v>
      </c>
    </row>
    <row r="98" spans="2:6" ht="26.25" customHeight="1" hidden="1">
      <c r="B98" s="16" t="s">
        <v>197</v>
      </c>
      <c r="C98" s="17" t="s">
        <v>198</v>
      </c>
      <c r="D98" s="51">
        <f t="shared" si="3"/>
        <v>0</v>
      </c>
      <c r="E98" s="51">
        <f t="shared" si="3"/>
        <v>0</v>
      </c>
      <c r="F98" s="51">
        <f t="shared" si="3"/>
        <v>0</v>
      </c>
    </row>
    <row r="99" spans="2:6" ht="39" customHeight="1" hidden="1">
      <c r="B99" s="16" t="s">
        <v>199</v>
      </c>
      <c r="C99" s="17" t="s">
        <v>200</v>
      </c>
      <c r="D99" s="51">
        <v>0</v>
      </c>
      <c r="E99" s="53">
        <v>0</v>
      </c>
      <c r="F99" s="53">
        <v>0</v>
      </c>
    </row>
    <row r="100" spans="2:6" ht="20.25" customHeight="1">
      <c r="B100" s="16" t="s">
        <v>201</v>
      </c>
      <c r="C100" s="17" t="s">
        <v>202</v>
      </c>
      <c r="D100" s="51">
        <f aca="true" t="shared" si="4" ref="D100:F101">D101</f>
        <v>74.5</v>
      </c>
      <c r="E100" s="51">
        <f t="shared" si="4"/>
        <v>74.5</v>
      </c>
      <c r="F100" s="51">
        <f t="shared" si="4"/>
        <v>74.5</v>
      </c>
    </row>
    <row r="101" spans="2:6" ht="25.5" customHeight="1">
      <c r="B101" s="16" t="s">
        <v>203</v>
      </c>
      <c r="C101" s="17" t="s">
        <v>204</v>
      </c>
      <c r="D101" s="51">
        <f t="shared" si="4"/>
        <v>74.5</v>
      </c>
      <c r="E101" s="51">
        <f t="shared" si="4"/>
        <v>74.5</v>
      </c>
      <c r="F101" s="51">
        <f t="shared" si="4"/>
        <v>74.5</v>
      </c>
    </row>
    <row r="102" spans="2:6" ht="26.25" customHeight="1">
      <c r="B102" s="16" t="s">
        <v>205</v>
      </c>
      <c r="C102" s="17" t="s">
        <v>206</v>
      </c>
      <c r="D102" s="51">
        <v>74.5</v>
      </c>
      <c r="E102" s="53">
        <v>74.5</v>
      </c>
      <c r="F102" s="53">
        <v>74.5</v>
      </c>
    </row>
    <row r="103" spans="2:6" ht="26.25" customHeight="1">
      <c r="B103" s="33" t="s">
        <v>23</v>
      </c>
      <c r="C103" s="34" t="s">
        <v>24</v>
      </c>
      <c r="D103" s="52">
        <f>D107</f>
        <v>740</v>
      </c>
      <c r="E103" s="52">
        <f>E107</f>
        <v>0</v>
      </c>
      <c r="F103" s="52">
        <f>F107</f>
        <v>0</v>
      </c>
    </row>
    <row r="104" spans="2:6" ht="39" customHeight="1" hidden="1">
      <c r="B104" s="13" t="s">
        <v>54</v>
      </c>
      <c r="C104" s="14" t="s">
        <v>76</v>
      </c>
      <c r="D104" s="53">
        <f aca="true" t="shared" si="5" ref="D104:F105">D105</f>
        <v>0</v>
      </c>
      <c r="E104" s="53">
        <f t="shared" si="5"/>
        <v>0</v>
      </c>
      <c r="F104" s="53">
        <f t="shared" si="5"/>
        <v>0</v>
      </c>
    </row>
    <row r="105" spans="2:6" ht="39" customHeight="1" hidden="1">
      <c r="B105" s="13" t="s">
        <v>55</v>
      </c>
      <c r="C105" s="14" t="s">
        <v>56</v>
      </c>
      <c r="D105" s="53">
        <f>D106</f>
        <v>0</v>
      </c>
      <c r="E105" s="53">
        <f t="shared" si="5"/>
        <v>0</v>
      </c>
      <c r="F105" s="53">
        <f t="shared" si="5"/>
        <v>0</v>
      </c>
    </row>
    <row r="106" spans="2:6" ht="52.5" customHeight="1" hidden="1">
      <c r="B106" s="13" t="s">
        <v>208</v>
      </c>
      <c r="C106" s="19" t="s">
        <v>207</v>
      </c>
      <c r="D106" s="53">
        <v>0</v>
      </c>
      <c r="E106" s="47">
        <v>0</v>
      </c>
      <c r="F106" s="47">
        <v>0</v>
      </c>
    </row>
    <row r="107" spans="2:6" ht="38.25" customHeight="1">
      <c r="B107" s="13" t="s">
        <v>344</v>
      </c>
      <c r="C107" s="19" t="s">
        <v>345</v>
      </c>
      <c r="D107" s="53">
        <f>D108</f>
        <v>740</v>
      </c>
      <c r="E107" s="53">
        <f>E108</f>
        <v>0</v>
      </c>
      <c r="F107" s="53">
        <f>F108</f>
        <v>0</v>
      </c>
    </row>
    <row r="108" spans="2:6" ht="52.5" customHeight="1">
      <c r="B108" s="13" t="s">
        <v>346</v>
      </c>
      <c r="C108" s="19" t="s">
        <v>347</v>
      </c>
      <c r="D108" s="53">
        <v>740</v>
      </c>
      <c r="E108" s="47">
        <v>0</v>
      </c>
      <c r="F108" s="47">
        <v>0</v>
      </c>
    </row>
    <row r="109" spans="2:6" ht="21" customHeight="1">
      <c r="B109" s="30" t="s">
        <v>25</v>
      </c>
      <c r="C109" s="31" t="s">
        <v>26</v>
      </c>
      <c r="D109" s="48">
        <f>D110+D141</f>
        <v>804</v>
      </c>
      <c r="E109" s="48">
        <f>E110+E139+E141</f>
        <v>816.4000000000001</v>
      </c>
      <c r="F109" s="48">
        <f>F110+F139+F141</f>
        <v>816.1</v>
      </c>
    </row>
    <row r="110" spans="2:6" ht="39" customHeight="1">
      <c r="B110" s="7" t="s">
        <v>114</v>
      </c>
      <c r="C110" s="8" t="s">
        <v>115</v>
      </c>
      <c r="D110" s="47">
        <f>D111+D113+D115+D117+D119+D121+D123+D125+D127+D129+D131+D135+D137</f>
        <v>482.6</v>
      </c>
      <c r="E110" s="47">
        <f>E111+E113+E115+E117+E119+E121+E123+E125+E127+E129+E131+E135+E137</f>
        <v>483.40000000000003</v>
      </c>
      <c r="F110" s="47">
        <f>F111+F113+F115+F117+F119+F121+F123+F125+F127+F129+F131+F135+F137</f>
        <v>483.1</v>
      </c>
    </row>
    <row r="111" spans="2:6" ht="64.5" customHeight="1">
      <c r="B111" s="13" t="s">
        <v>132</v>
      </c>
      <c r="C111" s="14" t="s">
        <v>113</v>
      </c>
      <c r="D111" s="53">
        <f>D112</f>
        <v>18.9</v>
      </c>
      <c r="E111" s="53">
        <f>E112</f>
        <v>19.4</v>
      </c>
      <c r="F111" s="53">
        <f>F112</f>
        <v>19.4</v>
      </c>
    </row>
    <row r="112" spans="2:6" ht="91.5" customHeight="1">
      <c r="B112" s="7" t="s">
        <v>117</v>
      </c>
      <c r="C112" s="38" t="s">
        <v>116</v>
      </c>
      <c r="D112" s="47">
        <v>18.9</v>
      </c>
      <c r="E112" s="47">
        <v>19.4</v>
      </c>
      <c r="F112" s="47">
        <v>19.4</v>
      </c>
    </row>
    <row r="113" spans="2:6" ht="89.25" customHeight="1">
      <c r="B113" s="7" t="s">
        <v>133</v>
      </c>
      <c r="C113" s="8" t="s">
        <v>118</v>
      </c>
      <c r="D113" s="47">
        <f>D114</f>
        <v>8.6</v>
      </c>
      <c r="E113" s="47">
        <f>E114</f>
        <v>8.6</v>
      </c>
      <c r="F113" s="47">
        <f>F114</f>
        <v>8.6</v>
      </c>
    </row>
    <row r="114" spans="2:6" ht="116.25" customHeight="1">
      <c r="B114" s="13" t="s">
        <v>134</v>
      </c>
      <c r="C114" s="37" t="s">
        <v>119</v>
      </c>
      <c r="D114" s="53">
        <v>8.6</v>
      </c>
      <c r="E114" s="47">
        <v>8.6</v>
      </c>
      <c r="F114" s="47">
        <v>8.6</v>
      </c>
    </row>
    <row r="115" spans="2:6" ht="67.5" customHeight="1">
      <c r="B115" s="13" t="s">
        <v>135</v>
      </c>
      <c r="C115" s="14" t="s">
        <v>120</v>
      </c>
      <c r="D115" s="53">
        <f>D116</f>
        <v>1.5</v>
      </c>
      <c r="E115" s="53">
        <f>E116</f>
        <v>1.5</v>
      </c>
      <c r="F115" s="53">
        <f>F116</f>
        <v>1.5</v>
      </c>
    </row>
    <row r="116" spans="2:6" ht="93" customHeight="1">
      <c r="B116" s="13" t="s">
        <v>136</v>
      </c>
      <c r="C116" s="37" t="s">
        <v>121</v>
      </c>
      <c r="D116" s="53">
        <v>1.5</v>
      </c>
      <c r="E116" s="47">
        <v>1.5</v>
      </c>
      <c r="F116" s="47">
        <v>1.5</v>
      </c>
    </row>
    <row r="117" spans="2:6" ht="79.5" customHeight="1">
      <c r="B117" s="7" t="s">
        <v>137</v>
      </c>
      <c r="C117" s="8" t="s">
        <v>122</v>
      </c>
      <c r="D117" s="47">
        <f>D118</f>
        <v>227.3</v>
      </c>
      <c r="E117" s="47">
        <f>E118</f>
        <v>227.3</v>
      </c>
      <c r="F117" s="47">
        <f>F118</f>
        <v>227.3</v>
      </c>
    </row>
    <row r="118" spans="2:6" ht="105" customHeight="1">
      <c r="B118" s="7" t="s">
        <v>138</v>
      </c>
      <c r="C118" s="38" t="s">
        <v>123</v>
      </c>
      <c r="D118" s="47">
        <v>227.3</v>
      </c>
      <c r="E118" s="47">
        <v>227.3</v>
      </c>
      <c r="F118" s="47">
        <v>227.3</v>
      </c>
    </row>
    <row r="119" spans="2:6" ht="69" customHeight="1">
      <c r="B119" s="7" t="s">
        <v>287</v>
      </c>
      <c r="C119" s="8" t="s">
        <v>288</v>
      </c>
      <c r="D119" s="47">
        <f>D120</f>
        <v>0.5</v>
      </c>
      <c r="E119" s="47">
        <f>E120</f>
        <v>0.5</v>
      </c>
      <c r="F119" s="47">
        <f>F120</f>
        <v>0.5</v>
      </c>
    </row>
    <row r="120" spans="2:6" ht="91.5" customHeight="1">
      <c r="B120" s="7" t="s">
        <v>289</v>
      </c>
      <c r="C120" s="8" t="s">
        <v>290</v>
      </c>
      <c r="D120" s="47">
        <v>0.5</v>
      </c>
      <c r="E120" s="47">
        <v>0.5</v>
      </c>
      <c r="F120" s="47">
        <v>0.5</v>
      </c>
    </row>
    <row r="121" spans="2:6" ht="64.5" customHeight="1">
      <c r="B121" s="13" t="s">
        <v>291</v>
      </c>
      <c r="C121" s="39" t="s">
        <v>292</v>
      </c>
      <c r="D121" s="47">
        <f>D122</f>
        <v>9.3</v>
      </c>
      <c r="E121" s="47">
        <f>E122</f>
        <v>9.3</v>
      </c>
      <c r="F121" s="47">
        <f>F122</f>
        <v>9.3</v>
      </c>
    </row>
    <row r="122" spans="2:6" ht="79.5" customHeight="1">
      <c r="B122" s="7" t="s">
        <v>293</v>
      </c>
      <c r="C122" s="39" t="s">
        <v>294</v>
      </c>
      <c r="D122" s="47">
        <v>9.3</v>
      </c>
      <c r="E122" s="47">
        <v>9.3</v>
      </c>
      <c r="F122" s="47">
        <v>9.3</v>
      </c>
    </row>
    <row r="123" spans="2:6" ht="65.25" customHeight="1" hidden="1">
      <c r="B123" s="7" t="s">
        <v>328</v>
      </c>
      <c r="C123" s="39" t="s">
        <v>329</v>
      </c>
      <c r="D123" s="47">
        <f>D124</f>
        <v>0</v>
      </c>
      <c r="E123" s="47">
        <f>E124</f>
        <v>0</v>
      </c>
      <c r="F123" s="47">
        <f>F124</f>
        <v>0</v>
      </c>
    </row>
    <row r="124" spans="2:6" ht="91.5" customHeight="1" hidden="1">
      <c r="B124" s="7" t="s">
        <v>330</v>
      </c>
      <c r="C124" s="39" t="s">
        <v>331</v>
      </c>
      <c r="D124" s="47">
        <v>0</v>
      </c>
      <c r="E124" s="47">
        <v>0</v>
      </c>
      <c r="F124" s="47">
        <v>0</v>
      </c>
    </row>
    <row r="125" spans="2:6" ht="65.25" customHeight="1">
      <c r="B125" s="13" t="s">
        <v>209</v>
      </c>
      <c r="C125" s="39" t="s">
        <v>210</v>
      </c>
      <c r="D125" s="47">
        <f>D126</f>
        <v>3.6</v>
      </c>
      <c r="E125" s="47">
        <f>E126</f>
        <v>3.6</v>
      </c>
      <c r="F125" s="47">
        <f>F126</f>
        <v>3.6</v>
      </c>
    </row>
    <row r="126" spans="2:6" ht="90" customHeight="1">
      <c r="B126" s="7" t="s">
        <v>212</v>
      </c>
      <c r="C126" s="39" t="s">
        <v>211</v>
      </c>
      <c r="D126" s="46">
        <v>3.6</v>
      </c>
      <c r="E126" s="46">
        <v>3.6</v>
      </c>
      <c r="F126" s="46">
        <v>3.6</v>
      </c>
    </row>
    <row r="127" spans="2:6" ht="78.75" customHeight="1">
      <c r="B127" s="7" t="s">
        <v>139</v>
      </c>
      <c r="C127" s="40" t="s">
        <v>124</v>
      </c>
      <c r="D127" s="46">
        <f>D128</f>
        <v>54.3</v>
      </c>
      <c r="E127" s="46">
        <f>E128</f>
        <v>54.3</v>
      </c>
      <c r="F127" s="46">
        <f>F128</f>
        <v>54.3</v>
      </c>
    </row>
    <row r="128" spans="2:6" ht="105" customHeight="1">
      <c r="B128" s="7" t="s">
        <v>140</v>
      </c>
      <c r="C128" s="39" t="s">
        <v>125</v>
      </c>
      <c r="D128" s="47">
        <v>54.3</v>
      </c>
      <c r="E128" s="47">
        <v>54.3</v>
      </c>
      <c r="F128" s="47">
        <v>54.3</v>
      </c>
    </row>
    <row r="129" spans="2:6" ht="78.75" customHeight="1">
      <c r="B129" s="7" t="s">
        <v>311</v>
      </c>
      <c r="C129" s="40" t="s">
        <v>312</v>
      </c>
      <c r="D129" s="46">
        <f>D130</f>
        <v>4.2</v>
      </c>
      <c r="E129" s="46">
        <f>E130</f>
        <v>4.2</v>
      </c>
      <c r="F129" s="46">
        <f>F130</f>
        <v>4.2</v>
      </c>
    </row>
    <row r="130" spans="2:6" ht="130.5" customHeight="1">
      <c r="B130" s="7" t="s">
        <v>310</v>
      </c>
      <c r="C130" s="39" t="s">
        <v>313</v>
      </c>
      <c r="D130" s="47">
        <v>4.2</v>
      </c>
      <c r="E130" s="47">
        <v>4.2</v>
      </c>
      <c r="F130" s="47">
        <v>4.2</v>
      </c>
    </row>
    <row r="131" spans="2:6" ht="80.25" customHeight="1">
      <c r="B131" s="7" t="s">
        <v>141</v>
      </c>
      <c r="C131" s="40" t="s">
        <v>295</v>
      </c>
      <c r="D131" s="46">
        <f>D132</f>
        <v>18.3</v>
      </c>
      <c r="E131" s="46">
        <f>E132</f>
        <v>18.3</v>
      </c>
      <c r="F131" s="46">
        <f>F132</f>
        <v>18.3</v>
      </c>
    </row>
    <row r="132" spans="2:6" ht="91.5" customHeight="1">
      <c r="B132" s="7" t="s">
        <v>142</v>
      </c>
      <c r="C132" s="39" t="s">
        <v>296</v>
      </c>
      <c r="D132" s="47">
        <v>18.3</v>
      </c>
      <c r="E132" s="47">
        <v>18.3</v>
      </c>
      <c r="F132" s="47">
        <v>18.3</v>
      </c>
    </row>
    <row r="133" spans="2:6" ht="78.75" customHeight="1" hidden="1">
      <c r="B133" s="7" t="s">
        <v>141</v>
      </c>
      <c r="C133" s="40" t="s">
        <v>126</v>
      </c>
      <c r="D133" s="46"/>
      <c r="E133" s="46"/>
      <c r="F133" s="46"/>
    </row>
    <row r="134" spans="2:6" ht="17.25" customHeight="1" hidden="1">
      <c r="B134" s="7" t="s">
        <v>142</v>
      </c>
      <c r="C134" s="40" t="s">
        <v>127</v>
      </c>
      <c r="D134" s="46"/>
      <c r="E134" s="46"/>
      <c r="F134" s="46"/>
    </row>
    <row r="135" spans="2:6" ht="64.5" customHeight="1">
      <c r="B135" s="7" t="s">
        <v>143</v>
      </c>
      <c r="C135" s="39" t="s">
        <v>128</v>
      </c>
      <c r="D135" s="47">
        <f>D136</f>
        <v>93.2</v>
      </c>
      <c r="E135" s="47">
        <f>E136</f>
        <v>93.2</v>
      </c>
      <c r="F135" s="47">
        <f>F136</f>
        <v>93.2</v>
      </c>
    </row>
    <row r="136" spans="2:6" ht="96" customHeight="1">
      <c r="B136" s="7" t="s">
        <v>144</v>
      </c>
      <c r="C136" s="40" t="s">
        <v>129</v>
      </c>
      <c r="D136" s="46">
        <v>93.2</v>
      </c>
      <c r="E136" s="46">
        <v>93.2</v>
      </c>
      <c r="F136" s="46">
        <v>93.2</v>
      </c>
    </row>
    <row r="137" spans="2:6" ht="78.75" customHeight="1">
      <c r="B137" s="7" t="s">
        <v>145</v>
      </c>
      <c r="C137" s="39" t="s">
        <v>130</v>
      </c>
      <c r="D137" s="47">
        <f>D138</f>
        <v>42.9</v>
      </c>
      <c r="E137" s="47">
        <f>E138</f>
        <v>43.2</v>
      </c>
      <c r="F137" s="47">
        <f>F138</f>
        <v>42.9</v>
      </c>
    </row>
    <row r="138" spans="2:6" ht="103.5" customHeight="1">
      <c r="B138" s="7" t="s">
        <v>146</v>
      </c>
      <c r="C138" s="39" t="s">
        <v>131</v>
      </c>
      <c r="D138" s="47">
        <v>42.9</v>
      </c>
      <c r="E138" s="47">
        <v>43.2</v>
      </c>
      <c r="F138" s="47">
        <v>42.9</v>
      </c>
    </row>
    <row r="139" spans="2:6" ht="41.25" customHeight="1" hidden="1">
      <c r="B139" s="7" t="s">
        <v>147</v>
      </c>
      <c r="C139" s="40" t="s">
        <v>148</v>
      </c>
      <c r="D139" s="46">
        <f>D140</f>
        <v>0</v>
      </c>
      <c r="E139" s="46">
        <f>E140</f>
        <v>0</v>
      </c>
      <c r="F139" s="46">
        <f>F140</f>
        <v>0</v>
      </c>
    </row>
    <row r="140" spans="2:6" ht="52.5" customHeight="1" hidden="1">
      <c r="B140" s="7" t="s">
        <v>149</v>
      </c>
      <c r="C140" s="40" t="s">
        <v>150</v>
      </c>
      <c r="D140" s="46">
        <v>0</v>
      </c>
      <c r="E140" s="46">
        <v>0</v>
      </c>
      <c r="F140" s="46">
        <v>0</v>
      </c>
    </row>
    <row r="141" spans="2:6" ht="29.25" customHeight="1">
      <c r="B141" s="7" t="s">
        <v>249</v>
      </c>
      <c r="C141" s="39" t="s">
        <v>250</v>
      </c>
      <c r="D141" s="47">
        <f>D142</f>
        <v>321.4</v>
      </c>
      <c r="E141" s="47">
        <f>E142</f>
        <v>333</v>
      </c>
      <c r="F141" s="47">
        <f>F142</f>
        <v>333</v>
      </c>
    </row>
    <row r="142" spans="2:6" ht="105.75" customHeight="1">
      <c r="B142" s="7" t="s">
        <v>251</v>
      </c>
      <c r="C142" s="39" t="s">
        <v>252</v>
      </c>
      <c r="D142" s="47">
        <v>321.4</v>
      </c>
      <c r="E142" s="47">
        <v>333</v>
      </c>
      <c r="F142" s="47">
        <v>333</v>
      </c>
    </row>
    <row r="143" spans="2:6" ht="21.75" customHeight="1">
      <c r="B143" s="30" t="s">
        <v>276</v>
      </c>
      <c r="C143" s="42" t="s">
        <v>277</v>
      </c>
      <c r="D143" s="45">
        <f aca="true" t="shared" si="6" ref="D143:F144">D144</f>
        <v>1980.7</v>
      </c>
      <c r="E143" s="45">
        <f t="shared" si="6"/>
        <v>0</v>
      </c>
      <c r="F143" s="45">
        <f t="shared" si="6"/>
        <v>0</v>
      </c>
    </row>
    <row r="144" spans="2:6" ht="22.5" customHeight="1">
      <c r="B144" s="7" t="s">
        <v>278</v>
      </c>
      <c r="C144" s="39" t="s">
        <v>279</v>
      </c>
      <c r="D144" s="47">
        <f t="shared" si="6"/>
        <v>1980.7</v>
      </c>
      <c r="E144" s="47">
        <f t="shared" si="6"/>
        <v>0</v>
      </c>
      <c r="F144" s="47">
        <f t="shared" si="6"/>
        <v>0</v>
      </c>
    </row>
    <row r="145" spans="2:6" ht="25.5" customHeight="1">
      <c r="B145" s="7" t="s">
        <v>280</v>
      </c>
      <c r="C145" s="40" t="s">
        <v>281</v>
      </c>
      <c r="D145" s="46">
        <v>1980.7</v>
      </c>
      <c r="E145" s="46">
        <v>0</v>
      </c>
      <c r="F145" s="46">
        <v>0</v>
      </c>
    </row>
    <row r="146" spans="2:6" ht="22.5" customHeight="1" thickBot="1">
      <c r="B146" s="21" t="s">
        <v>0</v>
      </c>
      <c r="C146" s="20" t="s">
        <v>27</v>
      </c>
      <c r="D146" s="54">
        <f>D147</f>
        <v>375295.50000000006</v>
      </c>
      <c r="E146" s="54">
        <f>E147</f>
        <v>357792.29999999993</v>
      </c>
      <c r="F146" s="54">
        <f>F147</f>
        <v>352455.9</v>
      </c>
    </row>
    <row r="147" spans="2:6" ht="46.5" customHeight="1" thickBot="1">
      <c r="B147" s="21" t="s">
        <v>286</v>
      </c>
      <c r="C147" s="22" t="s">
        <v>28</v>
      </c>
      <c r="D147" s="55">
        <f>D148+D153+D179+D205</f>
        <v>375295.50000000006</v>
      </c>
      <c r="E147" s="55">
        <f>E148+E153+E179+E205</f>
        <v>357792.29999999993</v>
      </c>
      <c r="F147" s="55">
        <f>F148+F153+F179+F205</f>
        <v>352455.9</v>
      </c>
    </row>
    <row r="148" spans="2:6" ht="27" customHeight="1">
      <c r="B148" s="27" t="s">
        <v>103</v>
      </c>
      <c r="C148" s="28" t="s">
        <v>104</v>
      </c>
      <c r="D148" s="56">
        <f>D149+D151</f>
        <v>80450</v>
      </c>
      <c r="E148" s="56">
        <f aca="true" t="shared" si="7" ref="D148:F149">E149</f>
        <v>75924</v>
      </c>
      <c r="F148" s="56">
        <f t="shared" si="7"/>
        <v>70215</v>
      </c>
    </row>
    <row r="149" spans="2:6" ht="25.5" customHeight="1">
      <c r="B149" s="13" t="s">
        <v>96</v>
      </c>
      <c r="C149" s="14" t="s">
        <v>61</v>
      </c>
      <c r="D149" s="53">
        <f t="shared" si="7"/>
        <v>80450</v>
      </c>
      <c r="E149" s="53">
        <f t="shared" si="7"/>
        <v>75924</v>
      </c>
      <c r="F149" s="53">
        <f t="shared" si="7"/>
        <v>70215</v>
      </c>
    </row>
    <row r="150" spans="2:6" ht="40.5" customHeight="1">
      <c r="B150" s="7" t="s">
        <v>268</v>
      </c>
      <c r="C150" s="8" t="s">
        <v>213</v>
      </c>
      <c r="D150" s="47">
        <v>80450</v>
      </c>
      <c r="E150" s="47">
        <v>75924</v>
      </c>
      <c r="F150" s="47">
        <v>70215</v>
      </c>
    </row>
    <row r="151" spans="2:6" ht="28.5" customHeight="1" hidden="1">
      <c r="B151" s="7" t="s">
        <v>297</v>
      </c>
      <c r="C151" s="8" t="s">
        <v>298</v>
      </c>
      <c r="D151" s="47">
        <f>D152</f>
        <v>0</v>
      </c>
      <c r="E151" s="47">
        <f>E152</f>
        <v>0</v>
      </c>
      <c r="F151" s="47">
        <f>F152</f>
        <v>0</v>
      </c>
    </row>
    <row r="152" spans="2:6" ht="40.5" customHeight="1" hidden="1">
      <c r="B152" s="7" t="s">
        <v>299</v>
      </c>
      <c r="C152" s="8" t="s">
        <v>300</v>
      </c>
      <c r="D152" s="46">
        <v>0</v>
      </c>
      <c r="E152" s="46">
        <v>0</v>
      </c>
      <c r="F152" s="46">
        <v>0</v>
      </c>
    </row>
    <row r="153" spans="1:6" ht="42" customHeight="1">
      <c r="A153" s="2"/>
      <c r="B153" s="30" t="s">
        <v>105</v>
      </c>
      <c r="C153" s="31" t="s">
        <v>77</v>
      </c>
      <c r="D153" s="57">
        <f>D154+D160+D164+D166+D168</f>
        <v>104689.6</v>
      </c>
      <c r="E153" s="57">
        <f>E154+E160+E166+E168</f>
        <v>99156.79999999999</v>
      </c>
      <c r="F153" s="57">
        <f>F154+F160+F166+F168</f>
        <v>100667</v>
      </c>
    </row>
    <row r="154" spans="1:6" ht="92.25" customHeight="1">
      <c r="A154" s="2"/>
      <c r="B154" s="7" t="s">
        <v>159</v>
      </c>
      <c r="C154" s="8" t="s">
        <v>160</v>
      </c>
      <c r="D154" s="49">
        <f>D155+D156+D157</f>
        <v>40235.1</v>
      </c>
      <c r="E154" s="49">
        <f>E155+E156+E157</f>
        <v>40920.799999999996</v>
      </c>
      <c r="F154" s="49">
        <f>F155+F156+F157</f>
        <v>42557.7</v>
      </c>
    </row>
    <row r="155" spans="1:6" ht="141.75" customHeight="1">
      <c r="A155" s="2"/>
      <c r="B155" s="7" t="s">
        <v>214</v>
      </c>
      <c r="C155" s="8" t="s">
        <v>318</v>
      </c>
      <c r="D155" s="49">
        <v>33859.8</v>
      </c>
      <c r="E155" s="47">
        <v>34290.5</v>
      </c>
      <c r="F155" s="47">
        <v>35662.2</v>
      </c>
    </row>
    <row r="156" spans="1:6" ht="147" customHeight="1">
      <c r="A156" s="2"/>
      <c r="B156" s="13" t="s">
        <v>214</v>
      </c>
      <c r="C156" s="14" t="s">
        <v>319</v>
      </c>
      <c r="D156" s="49">
        <v>4123.2</v>
      </c>
      <c r="E156" s="47">
        <v>4288.1</v>
      </c>
      <c r="F156" s="47">
        <v>4459.6</v>
      </c>
    </row>
    <row r="157" spans="1:6" ht="156" customHeight="1">
      <c r="A157" s="2"/>
      <c r="B157" s="7" t="s">
        <v>214</v>
      </c>
      <c r="C157" s="8" t="s">
        <v>320</v>
      </c>
      <c r="D157" s="58">
        <v>2252.1</v>
      </c>
      <c r="E157" s="46">
        <v>2342.2</v>
      </c>
      <c r="F157" s="46">
        <v>2435.9</v>
      </c>
    </row>
    <row r="158" spans="1:6" ht="40.5" customHeight="1" hidden="1">
      <c r="A158" s="2"/>
      <c r="B158" s="7" t="s">
        <v>161</v>
      </c>
      <c r="C158" s="8" t="s">
        <v>162</v>
      </c>
      <c r="D158" s="58">
        <v>0</v>
      </c>
      <c r="E158" s="58">
        <v>0</v>
      </c>
      <c r="F158" s="58">
        <v>0</v>
      </c>
    </row>
    <row r="159" spans="1:6" ht="40.5" customHeight="1" hidden="1">
      <c r="A159" s="2"/>
      <c r="B159" s="13" t="s">
        <v>215</v>
      </c>
      <c r="C159" s="14" t="s">
        <v>216</v>
      </c>
      <c r="D159" s="58">
        <v>0</v>
      </c>
      <c r="E159" s="46">
        <v>0</v>
      </c>
      <c r="F159" s="46">
        <v>0</v>
      </c>
    </row>
    <row r="160" spans="1:6" ht="66" customHeight="1">
      <c r="A160" s="2"/>
      <c r="B160" s="7" t="s">
        <v>261</v>
      </c>
      <c r="C160" s="8" t="s">
        <v>262</v>
      </c>
      <c r="D160" s="49">
        <f>D161</f>
        <v>6395</v>
      </c>
      <c r="E160" s="49">
        <f>E161</f>
        <v>6238.3</v>
      </c>
      <c r="F160" s="49">
        <f>F161</f>
        <v>6112.1</v>
      </c>
    </row>
    <row r="161" spans="1:6" ht="66" customHeight="1">
      <c r="A161" s="2"/>
      <c r="B161" s="13" t="s">
        <v>263</v>
      </c>
      <c r="C161" s="14" t="s">
        <v>264</v>
      </c>
      <c r="D161" s="58">
        <v>6395</v>
      </c>
      <c r="E161" s="46">
        <v>6238.3</v>
      </c>
      <c r="F161" s="46">
        <v>6112.1</v>
      </c>
    </row>
    <row r="162" spans="1:6" ht="27" customHeight="1" hidden="1">
      <c r="A162" s="2"/>
      <c r="B162" s="13" t="s">
        <v>301</v>
      </c>
      <c r="C162" s="14" t="s">
        <v>302</v>
      </c>
      <c r="D162" s="58">
        <f>D163</f>
        <v>0</v>
      </c>
      <c r="E162" s="58">
        <f>E163</f>
        <v>0</v>
      </c>
      <c r="F162" s="58">
        <f>F163</f>
        <v>0</v>
      </c>
    </row>
    <row r="163" spans="1:6" ht="27.75" customHeight="1" hidden="1">
      <c r="A163" s="2"/>
      <c r="B163" s="13" t="s">
        <v>303</v>
      </c>
      <c r="C163" s="14" t="s">
        <v>304</v>
      </c>
      <c r="D163" s="58"/>
      <c r="E163" s="46"/>
      <c r="F163" s="46"/>
    </row>
    <row r="164" spans="1:6" ht="27" customHeight="1">
      <c r="A164" s="2"/>
      <c r="B164" s="7" t="s">
        <v>255</v>
      </c>
      <c r="C164" s="8" t="s">
        <v>350</v>
      </c>
      <c r="D164" s="49">
        <f>D165</f>
        <v>4638.4</v>
      </c>
      <c r="E164" s="49">
        <f>E165</f>
        <v>0</v>
      </c>
      <c r="F164" s="49">
        <f>F165</f>
        <v>0</v>
      </c>
    </row>
    <row r="165" spans="1:6" ht="40.5" customHeight="1">
      <c r="A165" s="2"/>
      <c r="B165" s="7" t="s">
        <v>256</v>
      </c>
      <c r="C165" s="8" t="s">
        <v>351</v>
      </c>
      <c r="D165" s="49">
        <v>4638.4</v>
      </c>
      <c r="E165" s="49">
        <v>0</v>
      </c>
      <c r="F165" s="49">
        <v>0</v>
      </c>
    </row>
    <row r="166" spans="1:6" ht="39.75" customHeight="1">
      <c r="A166" s="2"/>
      <c r="B166" s="13" t="s">
        <v>332</v>
      </c>
      <c r="C166" s="14" t="s">
        <v>333</v>
      </c>
      <c r="D166" s="58">
        <f>D167</f>
        <v>2289.5</v>
      </c>
      <c r="E166" s="58">
        <f>E167</f>
        <v>797.7</v>
      </c>
      <c r="F166" s="58">
        <f>F167</f>
        <v>797.7</v>
      </c>
    </row>
    <row r="167" spans="1:6" ht="38.25" customHeight="1">
      <c r="A167" s="2"/>
      <c r="B167" s="13" t="s">
        <v>334</v>
      </c>
      <c r="C167" s="14" t="s">
        <v>335</v>
      </c>
      <c r="D167" s="58">
        <v>2289.5</v>
      </c>
      <c r="E167" s="58">
        <v>797.7</v>
      </c>
      <c r="F167" s="58">
        <v>797.7</v>
      </c>
    </row>
    <row r="168" spans="1:6" ht="19.5" customHeight="1">
      <c r="A168" s="2"/>
      <c r="B168" s="13" t="s">
        <v>163</v>
      </c>
      <c r="C168" s="14" t="s">
        <v>164</v>
      </c>
      <c r="D168" s="58">
        <f>D169</f>
        <v>51131.600000000006</v>
      </c>
      <c r="E168" s="58">
        <f>E169</f>
        <v>51200</v>
      </c>
      <c r="F168" s="58">
        <f>F169</f>
        <v>51199.5</v>
      </c>
    </row>
    <row r="169" spans="1:6" ht="27.75" customHeight="1">
      <c r="A169" s="2"/>
      <c r="B169" s="7" t="s">
        <v>217</v>
      </c>
      <c r="C169" s="8" t="s">
        <v>218</v>
      </c>
      <c r="D169" s="49">
        <f>D171+D172+D173+D174+D175+D176+D177+D178</f>
        <v>51131.600000000006</v>
      </c>
      <c r="E169" s="49">
        <f>E171+E172+E173+E174+E175+E176+E177+E178</f>
        <v>51200</v>
      </c>
      <c r="F169" s="49">
        <f>F171+F172+F173+F174+F175+F176+F177+F178</f>
        <v>51199.5</v>
      </c>
    </row>
    <row r="170" spans="1:6" ht="90" customHeight="1" hidden="1">
      <c r="A170" s="2"/>
      <c r="B170" s="7" t="s">
        <v>217</v>
      </c>
      <c r="C170" s="10" t="s">
        <v>219</v>
      </c>
      <c r="D170" s="58">
        <v>1235.8</v>
      </c>
      <c r="E170" s="46">
        <v>1235.8</v>
      </c>
      <c r="F170" s="46">
        <v>1235.8</v>
      </c>
    </row>
    <row r="171" spans="1:6" ht="40.5" customHeight="1">
      <c r="A171" s="2"/>
      <c r="B171" s="7" t="s">
        <v>217</v>
      </c>
      <c r="C171" s="8" t="s">
        <v>220</v>
      </c>
      <c r="D171" s="58">
        <v>682.3</v>
      </c>
      <c r="E171" s="46">
        <v>682.3</v>
      </c>
      <c r="F171" s="46">
        <v>682.3</v>
      </c>
    </row>
    <row r="172" spans="1:6" ht="44.25" customHeight="1">
      <c r="A172" s="2"/>
      <c r="B172" s="7" t="s">
        <v>217</v>
      </c>
      <c r="C172" s="8" t="s">
        <v>221</v>
      </c>
      <c r="D172" s="49">
        <v>198.4</v>
      </c>
      <c r="E172" s="47">
        <v>198.4</v>
      </c>
      <c r="F172" s="47">
        <v>198.4</v>
      </c>
    </row>
    <row r="173" spans="1:6" ht="66.75" customHeight="1">
      <c r="A173" s="2"/>
      <c r="B173" s="7" t="s">
        <v>217</v>
      </c>
      <c r="C173" s="10" t="s">
        <v>222</v>
      </c>
      <c r="D173" s="58">
        <v>17479.5</v>
      </c>
      <c r="E173" s="46">
        <v>17547.9</v>
      </c>
      <c r="F173" s="46">
        <v>17547.4</v>
      </c>
    </row>
    <row r="174" spans="1:6" ht="108" customHeight="1">
      <c r="A174" s="2"/>
      <c r="B174" s="7" t="s">
        <v>217</v>
      </c>
      <c r="C174" s="8" t="s">
        <v>223</v>
      </c>
      <c r="D174" s="58">
        <v>1352.7</v>
      </c>
      <c r="E174" s="46">
        <v>1352.7</v>
      </c>
      <c r="F174" s="46">
        <v>1352.7</v>
      </c>
    </row>
    <row r="175" spans="1:6" ht="42.75" customHeight="1">
      <c r="A175" s="2"/>
      <c r="B175" s="7" t="s">
        <v>217</v>
      </c>
      <c r="C175" s="8" t="s">
        <v>224</v>
      </c>
      <c r="D175" s="49">
        <v>1010.3</v>
      </c>
      <c r="E175" s="49">
        <v>1010.3</v>
      </c>
      <c r="F175" s="49">
        <v>1010.3</v>
      </c>
    </row>
    <row r="176" spans="1:6" ht="54" customHeight="1">
      <c r="A176" s="2"/>
      <c r="B176" s="7" t="s">
        <v>217</v>
      </c>
      <c r="C176" s="8" t="s">
        <v>225</v>
      </c>
      <c r="D176" s="49">
        <v>21559.4</v>
      </c>
      <c r="E176" s="49">
        <v>21559.4</v>
      </c>
      <c r="F176" s="49">
        <v>21559.4</v>
      </c>
    </row>
    <row r="177" spans="1:6" ht="54" customHeight="1">
      <c r="A177" s="2"/>
      <c r="B177" s="7" t="s">
        <v>217</v>
      </c>
      <c r="C177" s="8" t="s">
        <v>226</v>
      </c>
      <c r="D177" s="58">
        <v>6123.9</v>
      </c>
      <c r="E177" s="58">
        <v>6123.9</v>
      </c>
      <c r="F177" s="58">
        <v>6123.9</v>
      </c>
    </row>
    <row r="178" spans="1:6" ht="40.5" customHeight="1">
      <c r="A178" s="2"/>
      <c r="B178" s="7" t="s">
        <v>217</v>
      </c>
      <c r="C178" s="8" t="s">
        <v>348</v>
      </c>
      <c r="D178" s="58">
        <v>2725.1</v>
      </c>
      <c r="E178" s="46">
        <v>2725.1</v>
      </c>
      <c r="F178" s="58">
        <v>2725.1</v>
      </c>
    </row>
    <row r="179" spans="2:6" ht="30.75" customHeight="1">
      <c r="B179" s="30" t="s">
        <v>106</v>
      </c>
      <c r="C179" s="31" t="s">
        <v>107</v>
      </c>
      <c r="D179" s="59">
        <f>D180+D182+D184+D186+D188+D190+D194+D196</f>
        <v>190155.90000000005</v>
      </c>
      <c r="E179" s="59">
        <f>E180+E182+E184+E186+E188+E190+E194+E196</f>
        <v>182711.49999999997</v>
      </c>
      <c r="F179" s="59">
        <f>F180+F182+F184+F186+F188+F190+F194+F196</f>
        <v>181573.9</v>
      </c>
    </row>
    <row r="180" spans="2:6" ht="78.75" customHeight="1">
      <c r="B180" s="7" t="s">
        <v>98</v>
      </c>
      <c r="C180" s="8" t="s">
        <v>81</v>
      </c>
      <c r="D180" s="47">
        <f>D181</f>
        <v>2133</v>
      </c>
      <c r="E180" s="47">
        <f>E181</f>
        <v>2133</v>
      </c>
      <c r="F180" s="47">
        <f>F181</f>
        <v>2133</v>
      </c>
    </row>
    <row r="181" spans="2:6" ht="93" customHeight="1">
      <c r="B181" s="7" t="s">
        <v>227</v>
      </c>
      <c r="C181" s="8" t="s">
        <v>228</v>
      </c>
      <c r="D181" s="47">
        <v>2133</v>
      </c>
      <c r="E181" s="47">
        <v>2133</v>
      </c>
      <c r="F181" s="47">
        <v>2133</v>
      </c>
    </row>
    <row r="182" spans="2:6" ht="79.5" customHeight="1">
      <c r="B182" s="7" t="s">
        <v>99</v>
      </c>
      <c r="C182" s="8" t="s">
        <v>78</v>
      </c>
      <c r="D182" s="47">
        <f>D183</f>
        <v>2415.4</v>
      </c>
      <c r="E182" s="47">
        <f>E183</f>
        <v>2415.4</v>
      </c>
      <c r="F182" s="47">
        <f>F183</f>
        <v>0</v>
      </c>
    </row>
    <row r="183" spans="2:6" ht="69" customHeight="1">
      <c r="B183" s="7" t="s">
        <v>229</v>
      </c>
      <c r="C183" s="8" t="s">
        <v>230</v>
      </c>
      <c r="D183" s="47">
        <v>2415.4</v>
      </c>
      <c r="E183" s="47">
        <v>2415.4</v>
      </c>
      <c r="F183" s="47">
        <v>0</v>
      </c>
    </row>
    <row r="184" spans="2:6" ht="50.25" customHeight="1">
      <c r="B184" s="7" t="s">
        <v>253</v>
      </c>
      <c r="C184" s="8" t="s">
        <v>305</v>
      </c>
      <c r="D184" s="47">
        <f>D185</f>
        <v>365.8</v>
      </c>
      <c r="E184" s="47">
        <f>E185</f>
        <v>400.3</v>
      </c>
      <c r="F184" s="47">
        <f>F185</f>
        <v>435.4</v>
      </c>
    </row>
    <row r="185" spans="2:6" ht="54" customHeight="1">
      <c r="B185" s="7" t="s">
        <v>254</v>
      </c>
      <c r="C185" s="8" t="s">
        <v>306</v>
      </c>
      <c r="D185" s="47">
        <v>365.8</v>
      </c>
      <c r="E185" s="47">
        <v>400.3</v>
      </c>
      <c r="F185" s="47">
        <v>435.4</v>
      </c>
    </row>
    <row r="186" spans="2:6" ht="66" customHeight="1">
      <c r="B186" s="7" t="s">
        <v>100</v>
      </c>
      <c r="C186" s="8" t="s">
        <v>102</v>
      </c>
      <c r="D186" s="47">
        <f>D187</f>
        <v>4.8</v>
      </c>
      <c r="E186" s="47">
        <f>E187</f>
        <v>5</v>
      </c>
      <c r="F186" s="47">
        <f>F187</f>
        <v>56</v>
      </c>
    </row>
    <row r="187" spans="2:6" ht="65.25" customHeight="1">
      <c r="B187" s="7" t="s">
        <v>231</v>
      </c>
      <c r="C187" s="8" t="s">
        <v>354</v>
      </c>
      <c r="D187" s="47">
        <v>4.8</v>
      </c>
      <c r="E187" s="47">
        <v>5</v>
      </c>
      <c r="F187" s="49">
        <v>56</v>
      </c>
    </row>
    <row r="188" spans="2:6" ht="78" customHeight="1">
      <c r="B188" s="7" t="s">
        <v>336</v>
      </c>
      <c r="C188" s="8" t="s">
        <v>337</v>
      </c>
      <c r="D188" s="53">
        <f>D189</f>
        <v>946.1</v>
      </c>
      <c r="E188" s="53">
        <f>E189</f>
        <v>946.1</v>
      </c>
      <c r="F188" s="53">
        <f>F189</f>
        <v>1143.7</v>
      </c>
    </row>
    <row r="189" spans="2:6" ht="78.75" customHeight="1">
      <c r="B189" s="7" t="s">
        <v>338</v>
      </c>
      <c r="C189" s="8" t="s">
        <v>339</v>
      </c>
      <c r="D189" s="53">
        <v>946.1</v>
      </c>
      <c r="E189" s="53">
        <v>946.1</v>
      </c>
      <c r="F189" s="60">
        <v>1143.7</v>
      </c>
    </row>
    <row r="190" spans="2:6" ht="132" customHeight="1">
      <c r="B190" s="7" t="s">
        <v>266</v>
      </c>
      <c r="C190" s="8" t="s">
        <v>355</v>
      </c>
      <c r="D190" s="47">
        <f>D191</f>
        <v>5780.9</v>
      </c>
      <c r="E190" s="47">
        <f>E191</f>
        <v>5780.9</v>
      </c>
      <c r="F190" s="47">
        <f>F191</f>
        <v>5780.9</v>
      </c>
    </row>
    <row r="191" spans="2:6" ht="130.5" customHeight="1">
      <c r="B191" s="7" t="s">
        <v>267</v>
      </c>
      <c r="C191" s="8" t="s">
        <v>356</v>
      </c>
      <c r="D191" s="53">
        <v>5780.9</v>
      </c>
      <c r="E191" s="53">
        <v>5780.9</v>
      </c>
      <c r="F191" s="60">
        <v>5780.9</v>
      </c>
    </row>
    <row r="192" spans="2:6" ht="26.25" customHeight="1" hidden="1">
      <c r="B192" s="7" t="s">
        <v>166</v>
      </c>
      <c r="C192" s="19" t="s">
        <v>165</v>
      </c>
      <c r="D192" s="60">
        <f>D193</f>
        <v>0</v>
      </c>
      <c r="E192" s="53">
        <f>E193</f>
        <v>0</v>
      </c>
      <c r="F192" s="53">
        <f>F193</f>
        <v>0</v>
      </c>
    </row>
    <row r="193" spans="2:6" ht="9.75" customHeight="1" hidden="1">
      <c r="B193" s="7" t="s">
        <v>232</v>
      </c>
      <c r="C193" s="19" t="s">
        <v>265</v>
      </c>
      <c r="D193" s="60"/>
      <c r="E193" s="53"/>
      <c r="F193" s="53"/>
    </row>
    <row r="194" spans="2:6" ht="26.25" customHeight="1">
      <c r="B194" s="7" t="s">
        <v>97</v>
      </c>
      <c r="C194" s="8" t="s">
        <v>62</v>
      </c>
      <c r="D194" s="49">
        <f>D195</f>
        <v>565.7</v>
      </c>
      <c r="E194" s="49">
        <f>E195</f>
        <v>565.7</v>
      </c>
      <c r="F194" s="49">
        <f>F195</f>
        <v>565.7</v>
      </c>
    </row>
    <row r="195" spans="2:6" ht="42.75" customHeight="1">
      <c r="B195" s="7" t="s">
        <v>233</v>
      </c>
      <c r="C195" s="8" t="s">
        <v>234</v>
      </c>
      <c r="D195" s="49">
        <v>565.7</v>
      </c>
      <c r="E195" s="47">
        <v>565.7</v>
      </c>
      <c r="F195" s="47">
        <v>565.7</v>
      </c>
    </row>
    <row r="196" spans="2:6" ht="19.5" customHeight="1">
      <c r="B196" s="7" t="s">
        <v>101</v>
      </c>
      <c r="C196" s="8" t="s">
        <v>63</v>
      </c>
      <c r="D196" s="47">
        <f>D197</f>
        <v>177944.20000000004</v>
      </c>
      <c r="E196" s="47">
        <f>E197</f>
        <v>170465.09999999998</v>
      </c>
      <c r="F196" s="47">
        <f>F197</f>
        <v>171459.19999999998</v>
      </c>
    </row>
    <row r="197" spans="2:6" ht="25.5" customHeight="1">
      <c r="B197" s="7" t="s">
        <v>235</v>
      </c>
      <c r="C197" s="8" t="s">
        <v>236</v>
      </c>
      <c r="D197" s="47">
        <f>D198+D199+D200+D201+D202+D203+D204</f>
        <v>177944.20000000004</v>
      </c>
      <c r="E197" s="47">
        <f>E198+E199+E200+E201+E202+E203+E204</f>
        <v>170465.09999999998</v>
      </c>
      <c r="F197" s="47">
        <f>F198+F199+F200+F201+F202+F203+F204</f>
        <v>171459.19999999998</v>
      </c>
    </row>
    <row r="198" spans="2:6" ht="66" customHeight="1">
      <c r="B198" s="7" t="s">
        <v>235</v>
      </c>
      <c r="C198" s="8" t="s">
        <v>237</v>
      </c>
      <c r="D198" s="47">
        <v>23767.3</v>
      </c>
      <c r="E198" s="47">
        <v>24718</v>
      </c>
      <c r="F198" s="47">
        <v>25706.8</v>
      </c>
    </row>
    <row r="199" spans="2:6" ht="133.5" customHeight="1">
      <c r="B199" s="7" t="s">
        <v>239</v>
      </c>
      <c r="C199" s="8" t="s">
        <v>238</v>
      </c>
      <c r="D199" s="61">
        <v>107825.2</v>
      </c>
      <c r="E199" s="61">
        <v>107843.1</v>
      </c>
      <c r="F199" s="61">
        <v>107843.1</v>
      </c>
    </row>
    <row r="200" spans="2:6" ht="82.5" customHeight="1">
      <c r="B200" s="7" t="s">
        <v>235</v>
      </c>
      <c r="C200" s="8" t="s">
        <v>240</v>
      </c>
      <c r="D200" s="61">
        <v>33749.2</v>
      </c>
      <c r="E200" s="61">
        <v>33750.2</v>
      </c>
      <c r="F200" s="61">
        <v>33750.2</v>
      </c>
    </row>
    <row r="201" spans="2:6" ht="120.75" customHeight="1">
      <c r="B201" s="7" t="s">
        <v>241</v>
      </c>
      <c r="C201" s="8" t="s">
        <v>242</v>
      </c>
      <c r="D201" s="47">
        <v>1134</v>
      </c>
      <c r="E201" s="47">
        <v>1134</v>
      </c>
      <c r="F201" s="47">
        <v>1134</v>
      </c>
    </row>
    <row r="202" spans="2:6" ht="118.5" customHeight="1">
      <c r="B202" s="7" t="s">
        <v>243</v>
      </c>
      <c r="C202" s="8" t="s">
        <v>244</v>
      </c>
      <c r="D202" s="47">
        <v>10869.1</v>
      </c>
      <c r="E202" s="47">
        <v>2415.4</v>
      </c>
      <c r="F202" s="47">
        <v>2415.4</v>
      </c>
    </row>
    <row r="203" spans="2:6" ht="93" customHeight="1">
      <c r="B203" s="7" t="s">
        <v>245</v>
      </c>
      <c r="C203" s="8" t="s">
        <v>246</v>
      </c>
      <c r="D203" s="47">
        <v>180.7</v>
      </c>
      <c r="E203" s="47">
        <v>182.1</v>
      </c>
      <c r="F203" s="47">
        <v>183.6</v>
      </c>
    </row>
    <row r="204" spans="2:6" ht="70.5" customHeight="1">
      <c r="B204" s="7" t="s">
        <v>235</v>
      </c>
      <c r="C204" s="8" t="s">
        <v>247</v>
      </c>
      <c r="D204" s="47">
        <v>418.7</v>
      </c>
      <c r="E204" s="47">
        <v>422.3</v>
      </c>
      <c r="F204" s="47">
        <v>426.1</v>
      </c>
    </row>
    <row r="205" spans="2:6" ht="24.75" customHeight="1" hidden="1">
      <c r="B205" s="30" t="s">
        <v>108</v>
      </c>
      <c r="C205" s="32" t="s">
        <v>30</v>
      </c>
      <c r="D205" s="18">
        <f aca="true" t="shared" si="8" ref="D205:F206">D206</f>
        <v>0</v>
      </c>
      <c r="E205" s="18">
        <f t="shared" si="8"/>
        <v>0</v>
      </c>
      <c r="F205" s="18">
        <f t="shared" si="8"/>
        <v>0</v>
      </c>
    </row>
    <row r="206" spans="2:6" ht="27.75" customHeight="1" hidden="1">
      <c r="B206" s="7" t="s">
        <v>314</v>
      </c>
      <c r="C206" s="8" t="s">
        <v>315</v>
      </c>
      <c r="D206" s="9">
        <f t="shared" si="8"/>
        <v>0</v>
      </c>
      <c r="E206" s="9">
        <f t="shared" si="8"/>
        <v>0</v>
      </c>
      <c r="F206" s="9">
        <f t="shared" si="8"/>
        <v>0</v>
      </c>
    </row>
    <row r="207" spans="2:6" ht="78.75" customHeight="1" hidden="1">
      <c r="B207" s="7" t="s">
        <v>316</v>
      </c>
      <c r="C207" s="8" t="s">
        <v>317</v>
      </c>
      <c r="D207" s="15">
        <v>0</v>
      </c>
      <c r="E207" s="15">
        <v>0</v>
      </c>
      <c r="F207" s="15">
        <v>0</v>
      </c>
    </row>
    <row r="208" ht="12.75">
      <c r="B208" s="41"/>
    </row>
  </sheetData>
  <sheetProtection/>
  <mergeCells count="26">
    <mergeCell ref="B7:F7"/>
    <mergeCell ref="B8:F8"/>
    <mergeCell ref="B9:F9"/>
    <mergeCell ref="B1:F1"/>
    <mergeCell ref="B2:F2"/>
    <mergeCell ref="B3:F3"/>
    <mergeCell ref="B4:F4"/>
    <mergeCell ref="B5:F5"/>
    <mergeCell ref="B6:F6"/>
    <mergeCell ref="E25:E26"/>
    <mergeCell ref="F25:F26"/>
    <mergeCell ref="B19:D19"/>
    <mergeCell ref="D25:D26"/>
    <mergeCell ref="B24:B26"/>
    <mergeCell ref="C24:C26"/>
    <mergeCell ref="D24:F24"/>
    <mergeCell ref="B20:F20"/>
    <mergeCell ref="B21:F21"/>
    <mergeCell ref="B22:F22"/>
    <mergeCell ref="B17:F17"/>
    <mergeCell ref="B11:F11"/>
    <mergeCell ref="B12:F12"/>
    <mergeCell ref="B13:F13"/>
    <mergeCell ref="B15:F15"/>
    <mergeCell ref="B16:F16"/>
    <mergeCell ref="B14:F14"/>
  </mergeCells>
  <printOptions/>
  <pageMargins left="0.46" right="0.2362204724409449" top="0.1968503937007874" bottom="0.15748031496062992" header="0.2362204724409449" footer="0.1574803149606299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2024-02-02T11:40:39Z</cp:lastPrinted>
  <dcterms:created xsi:type="dcterms:W3CDTF">2005-12-21T12:20:59Z</dcterms:created>
  <dcterms:modified xsi:type="dcterms:W3CDTF">2024-02-27T11:17:57Z</dcterms:modified>
  <cp:category/>
  <cp:version/>
  <cp:contentType/>
  <cp:contentStatus/>
</cp:coreProperties>
</file>